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7981e642294f39/Documents/Champion/"/>
    </mc:Choice>
  </mc:AlternateContent>
  <xr:revisionPtr revIDLastSave="0" documentId="8_{81AFD9D8-37B2-4924-92DD-8D05A372CAE3}" xr6:coauthVersionLast="47" xr6:coauthVersionMax="47" xr10:uidLastSave="{00000000-0000-0000-0000-000000000000}"/>
  <bookViews>
    <workbookView xWindow="-120" yWindow="-120" windowWidth="29040" windowHeight="15720" xr2:uid="{7F9E352A-F1CD-483E-8B28-26477AC60F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L3" i="1" l="1"/>
  <c r="I4" i="1" s="1"/>
  <c r="L4" i="1" s="1"/>
  <c r="I5" i="1" s="1"/>
  <c r="L5" i="1" s="1"/>
  <c r="I6" i="1" s="1"/>
  <c r="L6" i="1" s="1"/>
  <c r="I7" i="1" s="1"/>
  <c r="L7" i="1" s="1"/>
  <c r="I8" i="1" s="1"/>
  <c r="L8" i="1" s="1"/>
  <c r="I9" i="1" s="1"/>
  <c r="L9" i="1" s="1"/>
  <c r="I10" i="1" s="1"/>
  <c r="L10" i="1" s="1"/>
  <c r="I11" i="1" s="1"/>
  <c r="L11" i="1" s="1"/>
  <c r="I12" i="1" s="1"/>
  <c r="L12" i="1" s="1"/>
  <c r="I13" i="1" s="1"/>
  <c r="L13" i="1" s="1"/>
  <c r="I14" i="1" s="1"/>
  <c r="L14" i="1" s="1"/>
  <c r="I15" i="1" s="1"/>
  <c r="L15" i="1" s="1"/>
  <c r="I16" i="1" s="1"/>
  <c r="L16" i="1" s="1"/>
  <c r="I17" i="1" s="1"/>
  <c r="L17" i="1" s="1"/>
  <c r="I18" i="1" s="1"/>
  <c r="L18" i="1" s="1"/>
  <c r="I19" i="1" s="1"/>
  <c r="L19" i="1" s="1"/>
  <c r="I20" i="1" s="1"/>
  <c r="L20" i="1" s="1"/>
  <c r="I21" i="1" s="1"/>
  <c r="L21" i="1" s="1"/>
  <c r="I22" i="1" s="1"/>
  <c r="L22" i="1" s="1"/>
  <c r="I23" i="1" s="1"/>
  <c r="L23" i="1" s="1"/>
  <c r="I24" i="1" s="1"/>
  <c r="L24" i="1" s="1"/>
  <c r="I25" i="1" s="1"/>
  <c r="L25" i="1" s="1"/>
  <c r="I26" i="1" s="1"/>
  <c r="L26" i="1" s="1"/>
  <c r="I27" i="1" s="1"/>
  <c r="L27" i="1" s="1"/>
  <c r="I28" i="1" s="1"/>
  <c r="L28" i="1" s="1"/>
  <c r="I29" i="1" s="1"/>
  <c r="L29" i="1" s="1"/>
  <c r="I30" i="1" s="1"/>
  <c r="L30" i="1" s="1"/>
  <c r="I31" i="1" s="1"/>
  <c r="L31" i="1" s="1"/>
  <c r="I32" i="1" s="1"/>
  <c r="L32" i="1" s="1"/>
  <c r="I33" i="1" s="1"/>
  <c r="L33" i="1" s="1"/>
  <c r="I34" i="1" s="1"/>
  <c r="L34" i="1" s="1"/>
  <c r="I35" i="1" s="1"/>
  <c r="L35" i="1" s="1"/>
  <c r="I36" i="1" s="1"/>
  <c r="L36" i="1" s="1"/>
  <c r="I37" i="1" s="1"/>
  <c r="L37" i="1" s="1"/>
  <c r="I38" i="1" s="1"/>
  <c r="L38" i="1" s="1"/>
  <c r="I39" i="1" s="1"/>
  <c r="L39" i="1" s="1"/>
  <c r="I40" i="1" s="1"/>
  <c r="L40" i="1" s="1"/>
  <c r="I41" i="1" s="1"/>
  <c r="L41" i="1" s="1"/>
  <c r="I42" i="1" s="1"/>
  <c r="L42" i="1" s="1"/>
  <c r="I43" i="1" s="1"/>
  <c r="L43" i="1" s="1"/>
  <c r="I44" i="1" s="1"/>
  <c r="L44" i="1" s="1"/>
  <c r="I45" i="1" s="1"/>
  <c r="L45" i="1" s="1"/>
  <c r="I46" i="1" s="1"/>
  <c r="L46" i="1" s="1"/>
  <c r="I47" i="1" s="1"/>
  <c r="L47" i="1" s="1"/>
  <c r="I48" i="1" s="1"/>
  <c r="L48" i="1" s="1"/>
  <c r="I49" i="1" s="1"/>
  <c r="L49" i="1" s="1"/>
  <c r="I50" i="1" s="1"/>
  <c r="L50" i="1" s="1"/>
  <c r="I51" i="1" s="1"/>
  <c r="L51" i="1" s="1"/>
  <c r="I52" i="1" s="1"/>
  <c r="L52" i="1" s="1"/>
  <c r="I53" i="1" s="1"/>
  <c r="L53" i="1" s="1"/>
  <c r="I54" i="1" s="1"/>
  <c r="L54" i="1" s="1"/>
  <c r="I55" i="1" s="1"/>
  <c r="L55" i="1" s="1"/>
  <c r="I56" i="1" s="1"/>
  <c r="L56" i="1" s="1"/>
  <c r="I57" i="1" s="1"/>
  <c r="L57" i="1" s="1"/>
  <c r="I58" i="1" s="1"/>
  <c r="L58" i="1" s="1"/>
  <c r="I59" i="1" s="1"/>
  <c r="L59" i="1" s="1"/>
  <c r="I60" i="1" s="1"/>
  <c r="L60" i="1" s="1"/>
  <c r="I61" i="1" s="1"/>
  <c r="L61" i="1" s="1"/>
  <c r="I62" i="1" s="1"/>
  <c r="L62" i="1" s="1"/>
  <c r="I63" i="1" s="1"/>
  <c r="L63" i="1" s="1"/>
  <c r="I64" i="1" s="1"/>
  <c r="L64" i="1" s="1"/>
  <c r="I65" i="1" s="1"/>
  <c r="L65" i="1" s="1"/>
  <c r="I66" i="1" s="1"/>
  <c r="L66" i="1" s="1"/>
  <c r="I67" i="1" s="1"/>
  <c r="L67" i="1" s="1"/>
  <c r="I68" i="1" s="1"/>
  <c r="L68" i="1" s="1"/>
  <c r="I69" i="1" s="1"/>
  <c r="L69" i="1" s="1"/>
  <c r="I70" i="1" s="1"/>
  <c r="L70" i="1" s="1"/>
  <c r="I71" i="1" s="1"/>
  <c r="L71" i="1" s="1"/>
  <c r="I72" i="1" s="1"/>
  <c r="L72" i="1" s="1"/>
  <c r="I73" i="1" s="1"/>
  <c r="L73" i="1" s="1"/>
  <c r="I74" i="1" s="1"/>
  <c r="L74" i="1" s="1"/>
  <c r="I75" i="1" s="1"/>
  <c r="L75" i="1" s="1"/>
  <c r="I76" i="1" s="1"/>
  <c r="L76" i="1" s="1"/>
  <c r="I77" i="1" s="1"/>
  <c r="L77" i="1" s="1"/>
  <c r="I78" i="1" s="1"/>
  <c r="L78" i="1" s="1"/>
  <c r="I79" i="1" s="1"/>
  <c r="L79" i="1" s="1"/>
  <c r="I80" i="1" s="1"/>
  <c r="L80" i="1" s="1"/>
  <c r="I81" i="1" s="1"/>
  <c r="L81" i="1" s="1"/>
  <c r="I82" i="1" s="1"/>
  <c r="L82" i="1" s="1"/>
  <c r="I83" i="1" s="1"/>
  <c r="L83" i="1" s="1"/>
  <c r="I84" i="1" s="1"/>
  <c r="L84" i="1" s="1"/>
  <c r="O5" i="1"/>
  <c r="P3" i="1" l="1"/>
  <c r="Q3" i="1" s="1"/>
  <c r="R3" i="1" s="1"/>
  <c r="S3" i="1" s="1"/>
  <c r="N4" i="1" s="1"/>
  <c r="O6" i="1"/>
  <c r="P4" i="1" l="1"/>
  <c r="Q4" i="1" s="1"/>
  <c r="R4" i="1" s="1"/>
  <c r="S4" i="1" s="1"/>
  <c r="N5" i="1" s="1"/>
  <c r="O7" i="1"/>
  <c r="P5" i="1" l="1"/>
  <c r="Q5" i="1" s="1"/>
  <c r="R5" i="1" s="1"/>
  <c r="O8" i="1"/>
  <c r="S5" i="1" l="1"/>
  <c r="N6" i="1" s="1"/>
  <c r="O9" i="1"/>
  <c r="P6" i="1" l="1"/>
  <c r="Q6" i="1" s="1"/>
  <c r="R6" i="1" s="1"/>
  <c r="O10" i="1"/>
  <c r="S6" i="1" l="1"/>
  <c r="N7" i="1" s="1"/>
  <c r="O11" i="1"/>
  <c r="P7" i="1" l="1"/>
  <c r="Q7" i="1" s="1"/>
  <c r="R7" i="1" s="1"/>
  <c r="O12" i="1"/>
  <c r="S7" i="1" l="1"/>
  <c r="N8" i="1" s="1"/>
  <c r="O13" i="1"/>
  <c r="P8" i="1" l="1"/>
  <c r="Q8" i="1" s="1"/>
  <c r="R8" i="1" s="1"/>
  <c r="S8" i="1" s="1"/>
  <c r="O14" i="1"/>
  <c r="N9" i="1" l="1"/>
  <c r="O15" i="1"/>
  <c r="P9" i="1" l="1"/>
  <c r="Q9" i="1" s="1"/>
  <c r="R9" i="1" s="1"/>
  <c r="S9" i="1" s="1"/>
  <c r="O16" i="1"/>
  <c r="N10" i="1" l="1"/>
  <c r="O17" i="1"/>
  <c r="P10" i="1" l="1"/>
  <c r="Q10" i="1" s="1"/>
  <c r="R10" i="1" s="1"/>
  <c r="S10" i="1" s="1"/>
  <c r="N11" i="1" s="1"/>
  <c r="O18" i="1"/>
  <c r="P11" i="1" l="1"/>
  <c r="Q11" i="1" s="1"/>
  <c r="R11" i="1" s="1"/>
  <c r="O19" i="1"/>
  <c r="S11" i="1" l="1"/>
  <c r="N12" i="1" s="1"/>
  <c r="O20" i="1"/>
  <c r="P12" i="1" l="1"/>
  <c r="Q12" i="1" s="1"/>
  <c r="R12" i="1" s="1"/>
  <c r="O21" i="1"/>
  <c r="S12" i="1" l="1"/>
  <c r="N13" i="1" s="1"/>
  <c r="O22" i="1"/>
  <c r="P13" i="1" l="1"/>
  <c r="Q13" i="1" s="1"/>
  <c r="R13" i="1" s="1"/>
  <c r="S13" i="1" s="1"/>
  <c r="N14" i="1" s="1"/>
  <c r="O23" i="1"/>
  <c r="P14" i="1" l="1"/>
  <c r="Q14" i="1" s="1"/>
  <c r="R14" i="1" s="1"/>
  <c r="S14" i="1" s="1"/>
  <c r="N15" i="1" s="1"/>
  <c r="O24" i="1"/>
  <c r="P15" i="1" l="1"/>
  <c r="Q15" i="1" s="1"/>
  <c r="R15" i="1" s="1"/>
  <c r="S15" i="1" s="1"/>
  <c r="N16" i="1" s="1"/>
  <c r="O25" i="1"/>
  <c r="P16" i="1" l="1"/>
  <c r="Q16" i="1" s="1"/>
  <c r="R16" i="1" s="1"/>
  <c r="S16" i="1" s="1"/>
  <c r="N17" i="1" s="1"/>
  <c r="O26" i="1"/>
  <c r="P17" i="1" l="1"/>
  <c r="Q17" i="1" s="1"/>
  <c r="R17" i="1" s="1"/>
  <c r="O27" i="1"/>
  <c r="S17" i="1" l="1"/>
  <c r="N18" i="1" s="1"/>
  <c r="O28" i="1"/>
  <c r="P18" i="1" l="1"/>
  <c r="Q18" i="1" s="1"/>
  <c r="R18" i="1" s="1"/>
  <c r="O29" i="1"/>
  <c r="S18" i="1" l="1"/>
  <c r="N19" i="1" s="1"/>
  <c r="O30" i="1"/>
  <c r="P19" i="1" l="1"/>
  <c r="Q19" i="1" s="1"/>
  <c r="R19" i="1" s="1"/>
  <c r="S19" i="1" s="1"/>
  <c r="N20" i="1" s="1"/>
  <c r="O31" i="1"/>
  <c r="P20" i="1" l="1"/>
  <c r="Q20" i="1" s="1"/>
  <c r="R20" i="1" s="1"/>
  <c r="O32" i="1"/>
  <c r="S20" i="1" l="1"/>
  <c r="N21" i="1" s="1"/>
  <c r="O33" i="1"/>
  <c r="P21" i="1" l="1"/>
  <c r="Q21" i="1" s="1"/>
  <c r="R21" i="1" s="1"/>
  <c r="O34" i="1"/>
  <c r="S21" i="1" l="1"/>
  <c r="N22" i="1" s="1"/>
  <c r="O35" i="1"/>
  <c r="P22" i="1" l="1"/>
  <c r="Q22" i="1" s="1"/>
  <c r="R22" i="1" s="1"/>
  <c r="S22" i="1" s="1"/>
  <c r="N23" i="1" s="1"/>
  <c r="O36" i="1"/>
  <c r="P23" i="1" l="1"/>
  <c r="Q23" i="1" s="1"/>
  <c r="R23" i="1" s="1"/>
  <c r="O37" i="1"/>
  <c r="S23" i="1" l="1"/>
  <c r="N24" i="1" s="1"/>
  <c r="O38" i="1"/>
  <c r="P24" i="1" l="1"/>
  <c r="Q24" i="1" s="1"/>
  <c r="R24" i="1" s="1"/>
  <c r="O39" i="1"/>
  <c r="S24" i="1" l="1"/>
  <c r="N25" i="1" s="1"/>
  <c r="O40" i="1"/>
  <c r="P25" i="1" l="1"/>
  <c r="Q25" i="1" s="1"/>
  <c r="R25" i="1" s="1"/>
  <c r="S25" i="1" s="1"/>
  <c r="N26" i="1" s="1"/>
  <c r="O41" i="1"/>
  <c r="P26" i="1" l="1"/>
  <c r="Q26" i="1" s="1"/>
  <c r="R26" i="1" s="1"/>
  <c r="S26" i="1" s="1"/>
  <c r="N27" i="1" s="1"/>
  <c r="O42" i="1"/>
  <c r="P27" i="1" l="1"/>
  <c r="Q27" i="1" s="1"/>
  <c r="R27" i="1" s="1"/>
  <c r="O43" i="1"/>
  <c r="S27" i="1" l="1"/>
  <c r="N28" i="1" s="1"/>
  <c r="O44" i="1"/>
  <c r="P28" i="1" l="1"/>
  <c r="Q28" i="1" s="1"/>
  <c r="R28" i="1" s="1"/>
  <c r="O45" i="1"/>
  <c r="S28" i="1" l="1"/>
  <c r="N29" i="1" s="1"/>
  <c r="O46" i="1"/>
  <c r="P29" i="1" l="1"/>
  <c r="Q29" i="1" s="1"/>
  <c r="R29" i="1" s="1"/>
  <c r="O47" i="1"/>
  <c r="S29" i="1" l="1"/>
  <c r="N30" i="1" s="1"/>
  <c r="O48" i="1"/>
  <c r="P30" i="1" l="1"/>
  <c r="Q30" i="1" s="1"/>
  <c r="R30" i="1" s="1"/>
  <c r="S30" i="1" s="1"/>
  <c r="N31" i="1" s="1"/>
  <c r="O49" i="1"/>
  <c r="P31" i="1" l="1"/>
  <c r="Q31" i="1" s="1"/>
  <c r="R31" i="1" s="1"/>
  <c r="O50" i="1"/>
  <c r="S31" i="1" l="1"/>
  <c r="N32" i="1" s="1"/>
  <c r="O51" i="1"/>
  <c r="P32" i="1" l="1"/>
  <c r="Q32" i="1" s="1"/>
  <c r="R32" i="1" s="1"/>
  <c r="O52" i="1"/>
  <c r="S32" i="1" l="1"/>
  <c r="N33" i="1" s="1"/>
  <c r="O53" i="1"/>
  <c r="P33" i="1" l="1"/>
  <c r="Q33" i="1" s="1"/>
  <c r="R33" i="1" s="1"/>
  <c r="O54" i="1"/>
  <c r="S33" i="1" l="1"/>
  <c r="N34" i="1" s="1"/>
  <c r="O55" i="1"/>
  <c r="P34" i="1" l="1"/>
  <c r="Q34" i="1" s="1"/>
  <c r="R34" i="1" s="1"/>
  <c r="O56" i="1"/>
  <c r="S34" i="1" l="1"/>
  <c r="N35" i="1" s="1"/>
  <c r="O57" i="1"/>
  <c r="P35" i="1" l="1"/>
  <c r="Q35" i="1" s="1"/>
  <c r="R35" i="1" s="1"/>
  <c r="O58" i="1"/>
  <c r="S35" i="1" l="1"/>
  <c r="N36" i="1" s="1"/>
  <c r="O59" i="1"/>
  <c r="P36" i="1" l="1"/>
  <c r="Q36" i="1" s="1"/>
  <c r="R36" i="1" s="1"/>
  <c r="S36" i="1" s="1"/>
  <c r="N37" i="1" s="1"/>
  <c r="O60" i="1"/>
  <c r="P37" i="1" l="1"/>
  <c r="Q37" i="1" s="1"/>
  <c r="R37" i="1" s="1"/>
  <c r="S37" i="1" s="1"/>
  <c r="N38" i="1" s="1"/>
  <c r="O61" i="1"/>
  <c r="P38" i="1" l="1"/>
  <c r="Q38" i="1" s="1"/>
  <c r="R38" i="1" s="1"/>
  <c r="S38" i="1" s="1"/>
  <c r="N39" i="1" s="1"/>
  <c r="O62" i="1"/>
  <c r="P39" i="1" l="1"/>
  <c r="Q39" i="1" s="1"/>
  <c r="R39" i="1" s="1"/>
  <c r="S39" i="1" s="1"/>
  <c r="N40" i="1" s="1"/>
  <c r="O63" i="1"/>
  <c r="P40" i="1" l="1"/>
  <c r="Q40" i="1" s="1"/>
  <c r="R40" i="1" s="1"/>
  <c r="S40" i="1" s="1"/>
  <c r="N41" i="1" s="1"/>
  <c r="O64" i="1"/>
  <c r="P41" i="1" l="1"/>
  <c r="Q41" i="1" s="1"/>
  <c r="R41" i="1" s="1"/>
  <c r="S41" i="1" s="1"/>
  <c r="N42" i="1" s="1"/>
  <c r="O65" i="1"/>
  <c r="P42" i="1" l="1"/>
  <c r="Q42" i="1" s="1"/>
  <c r="R42" i="1" s="1"/>
  <c r="O66" i="1"/>
  <c r="S42" i="1" l="1"/>
  <c r="N43" i="1" s="1"/>
  <c r="O67" i="1"/>
  <c r="P43" i="1" l="1"/>
  <c r="Q43" i="1" s="1"/>
  <c r="R43" i="1" s="1"/>
  <c r="O68" i="1"/>
  <c r="S43" i="1" l="1"/>
  <c r="N44" i="1" s="1"/>
  <c r="O69" i="1"/>
  <c r="P44" i="1" l="1"/>
  <c r="Q44" i="1" s="1"/>
  <c r="R44" i="1" s="1"/>
  <c r="O70" i="1"/>
  <c r="S44" i="1" l="1"/>
  <c r="N45" i="1" s="1"/>
  <c r="O71" i="1"/>
  <c r="P45" i="1" l="1"/>
  <c r="Q45" i="1" s="1"/>
  <c r="R45" i="1" s="1"/>
  <c r="O72" i="1"/>
  <c r="S45" i="1" l="1"/>
  <c r="N46" i="1" s="1"/>
  <c r="O73" i="1"/>
  <c r="P46" i="1" l="1"/>
  <c r="Q46" i="1" s="1"/>
  <c r="R46" i="1" s="1"/>
  <c r="O74" i="1"/>
  <c r="S46" i="1" l="1"/>
  <c r="N47" i="1" s="1"/>
  <c r="O75" i="1"/>
  <c r="P47" i="1" l="1"/>
  <c r="Q47" i="1" s="1"/>
  <c r="R47" i="1" s="1"/>
  <c r="O76" i="1"/>
  <c r="S47" i="1" l="1"/>
  <c r="N48" i="1" s="1"/>
  <c r="O77" i="1"/>
  <c r="P48" i="1" l="1"/>
  <c r="Q48" i="1" s="1"/>
  <c r="R48" i="1" s="1"/>
  <c r="O78" i="1"/>
  <c r="S48" i="1" l="1"/>
  <c r="N49" i="1" s="1"/>
  <c r="O79" i="1"/>
  <c r="P49" i="1" l="1"/>
  <c r="Q49" i="1" s="1"/>
  <c r="R49" i="1" s="1"/>
  <c r="O80" i="1"/>
  <c r="S49" i="1" l="1"/>
  <c r="N50" i="1" s="1"/>
  <c r="O81" i="1"/>
  <c r="P50" i="1" l="1"/>
  <c r="Q50" i="1" s="1"/>
  <c r="R50" i="1" s="1"/>
  <c r="S50" i="1" s="1"/>
  <c r="N51" i="1" s="1"/>
  <c r="O82" i="1"/>
  <c r="P51" i="1" l="1"/>
  <c r="Q51" i="1" s="1"/>
  <c r="R51" i="1" s="1"/>
  <c r="S51" i="1" s="1"/>
  <c r="N52" i="1" s="1"/>
  <c r="O83" i="1"/>
  <c r="P52" i="1" l="1"/>
  <c r="Q52" i="1" s="1"/>
  <c r="R52" i="1" s="1"/>
  <c r="S52" i="1" s="1"/>
  <c r="N53" i="1" s="1"/>
  <c r="O84" i="1"/>
  <c r="P53" i="1" l="1"/>
  <c r="Q53" i="1" s="1"/>
  <c r="R53" i="1" s="1"/>
  <c r="S53" i="1" s="1"/>
  <c r="N54" i="1" s="1"/>
  <c r="P54" i="1" l="1"/>
  <c r="Q54" i="1" s="1"/>
  <c r="R54" i="1" s="1"/>
  <c r="S54" i="1" l="1"/>
  <c r="N55" i="1" s="1"/>
  <c r="P55" i="1" l="1"/>
  <c r="Q55" i="1" s="1"/>
  <c r="R55" i="1" s="1"/>
  <c r="S55" i="1" l="1"/>
  <c r="N56" i="1" s="1"/>
  <c r="P56" i="1" l="1"/>
  <c r="Q56" i="1" s="1"/>
  <c r="R56" i="1" s="1"/>
  <c r="S56" i="1" s="1"/>
  <c r="N57" i="1" s="1"/>
  <c r="P57" i="1" l="1"/>
  <c r="Q57" i="1" s="1"/>
  <c r="R57" i="1" s="1"/>
  <c r="S57" i="1" l="1"/>
  <c r="N58" i="1" s="1"/>
  <c r="P58" i="1" l="1"/>
  <c r="Q58" i="1" s="1"/>
  <c r="R58" i="1" s="1"/>
  <c r="S58" i="1" l="1"/>
  <c r="N59" i="1" s="1"/>
  <c r="P59" i="1" l="1"/>
  <c r="Q59" i="1" s="1"/>
  <c r="R59" i="1" s="1"/>
  <c r="S59" i="1" s="1"/>
  <c r="N60" i="1" s="1"/>
  <c r="P60" i="1" l="1"/>
  <c r="Q60" i="1" s="1"/>
  <c r="R60" i="1" s="1"/>
  <c r="S60" i="1" s="1"/>
  <c r="N61" i="1" s="1"/>
  <c r="P61" i="1" l="1"/>
  <c r="Q61" i="1" s="1"/>
  <c r="R61" i="1" s="1"/>
  <c r="S61" i="1" l="1"/>
  <c r="N62" i="1" s="1"/>
  <c r="P62" i="1" l="1"/>
  <c r="Q62" i="1" s="1"/>
  <c r="R62" i="1" s="1"/>
  <c r="S62" i="1" l="1"/>
  <c r="N63" i="1" s="1"/>
  <c r="P63" i="1" l="1"/>
  <c r="Q63" i="1" s="1"/>
  <c r="R63" i="1" s="1"/>
  <c r="S63" i="1" s="1"/>
  <c r="N64" i="1" s="1"/>
  <c r="P64" i="1" l="1"/>
  <c r="Q64" i="1" s="1"/>
  <c r="R64" i="1" s="1"/>
  <c r="S64" i="1" s="1"/>
  <c r="N65" i="1" s="1"/>
  <c r="P65" i="1" l="1"/>
  <c r="Q65" i="1" s="1"/>
  <c r="R65" i="1" s="1"/>
  <c r="S65" i="1" l="1"/>
  <c r="N66" i="1" s="1"/>
  <c r="P66" i="1" l="1"/>
  <c r="Q66" i="1" s="1"/>
  <c r="R66" i="1" s="1"/>
  <c r="S66" i="1" s="1"/>
  <c r="N67" i="1" s="1"/>
  <c r="P67" i="1" l="1"/>
  <c r="Q67" i="1" s="1"/>
  <c r="R67" i="1" s="1"/>
  <c r="S67" i="1" s="1"/>
  <c r="N68" i="1" s="1"/>
  <c r="P68" i="1" l="1"/>
  <c r="Q68" i="1" s="1"/>
  <c r="R68" i="1" s="1"/>
  <c r="S68" i="1" l="1"/>
  <c r="N69" i="1" s="1"/>
  <c r="P69" i="1" l="1"/>
  <c r="Q69" i="1" s="1"/>
  <c r="R69" i="1" s="1"/>
  <c r="S69" i="1" s="1"/>
  <c r="N70" i="1" s="1"/>
  <c r="P70" i="1" l="1"/>
  <c r="Q70" i="1" s="1"/>
  <c r="R70" i="1" s="1"/>
  <c r="S70" i="1" s="1"/>
  <c r="N71" i="1" s="1"/>
  <c r="P71" i="1" l="1"/>
  <c r="Q71" i="1" s="1"/>
  <c r="R71" i="1" s="1"/>
  <c r="S71" i="1" s="1"/>
  <c r="N72" i="1" s="1"/>
  <c r="P72" i="1" l="1"/>
  <c r="Q72" i="1" s="1"/>
  <c r="R72" i="1" s="1"/>
  <c r="S72" i="1" s="1"/>
  <c r="N73" i="1" s="1"/>
  <c r="P73" i="1" l="1"/>
  <c r="Q73" i="1" s="1"/>
  <c r="R73" i="1" s="1"/>
  <c r="S73" i="1" l="1"/>
  <c r="N74" i="1" s="1"/>
  <c r="P74" i="1" l="1"/>
  <c r="Q74" i="1" s="1"/>
  <c r="R74" i="1" s="1"/>
  <c r="S74" i="1" l="1"/>
  <c r="N75" i="1" s="1"/>
  <c r="P75" i="1" l="1"/>
  <c r="Q75" i="1" s="1"/>
  <c r="R75" i="1" s="1"/>
  <c r="S75" i="1" s="1"/>
  <c r="N76" i="1" s="1"/>
  <c r="P76" i="1" l="1"/>
  <c r="Q76" i="1" s="1"/>
  <c r="R76" i="1" s="1"/>
  <c r="S76" i="1" l="1"/>
  <c r="N77" i="1" s="1"/>
  <c r="P77" i="1" l="1"/>
  <c r="Q77" i="1" s="1"/>
  <c r="R77" i="1" s="1"/>
  <c r="S77" i="1" s="1"/>
  <c r="N78" i="1" s="1"/>
  <c r="P78" i="1" l="1"/>
  <c r="Q78" i="1" s="1"/>
  <c r="R78" i="1" s="1"/>
  <c r="S78" i="1" s="1"/>
  <c r="N79" i="1" s="1"/>
  <c r="P79" i="1" l="1"/>
  <c r="Q79" i="1" s="1"/>
  <c r="R79" i="1" s="1"/>
  <c r="S79" i="1" s="1"/>
  <c r="N80" i="1" s="1"/>
  <c r="P80" i="1" l="1"/>
  <c r="Q80" i="1" s="1"/>
  <c r="R80" i="1" s="1"/>
  <c r="S80" i="1" s="1"/>
  <c r="N81" i="1" s="1"/>
  <c r="P81" i="1" l="1"/>
  <c r="Q81" i="1" s="1"/>
  <c r="R81" i="1" s="1"/>
  <c r="S81" i="1" l="1"/>
  <c r="N82" i="1" s="1"/>
  <c r="P82" i="1" l="1"/>
  <c r="Q82" i="1" s="1"/>
  <c r="R82" i="1" s="1"/>
  <c r="S82" i="1" s="1"/>
  <c r="N83" i="1" s="1"/>
  <c r="P83" i="1" l="1"/>
  <c r="Q83" i="1" s="1"/>
  <c r="R83" i="1" s="1"/>
  <c r="S83" i="1" s="1"/>
  <c r="N84" i="1" s="1"/>
  <c r="P84" i="1" s="1"/>
  <c r="Q84" i="1" s="1"/>
</calcChain>
</file>

<file path=xl/sharedStrings.xml><?xml version="1.0" encoding="utf-8"?>
<sst xmlns="http://schemas.openxmlformats.org/spreadsheetml/2006/main" count="266" uniqueCount="132">
  <si>
    <t>Date</t>
  </si>
  <si>
    <t>Track</t>
  </si>
  <si>
    <t>Starting bank</t>
  </si>
  <si>
    <t>Target Bank</t>
  </si>
  <si>
    <t>Target profit</t>
  </si>
  <si>
    <t>Price</t>
  </si>
  <si>
    <t>Stake</t>
  </si>
  <si>
    <t>Profit</t>
  </si>
  <si>
    <t>Bank</t>
  </si>
  <si>
    <t>MORPH</t>
  </si>
  <si>
    <t>BENDI</t>
  </si>
  <si>
    <t>Phoenix Global</t>
  </si>
  <si>
    <t>CANTE</t>
  </si>
  <si>
    <t>Za Ceibas</t>
  </si>
  <si>
    <t>Caboteur</t>
  </si>
  <si>
    <t>Six Again</t>
  </si>
  <si>
    <t>HAWK2</t>
  </si>
  <si>
    <t>Assiduity</t>
  </si>
  <si>
    <t>WAGGA</t>
  </si>
  <si>
    <t>Publicist</t>
  </si>
  <si>
    <t>ROCKY</t>
  </si>
  <si>
    <t>Deep Breath</t>
  </si>
  <si>
    <t>CAULF</t>
  </si>
  <si>
    <t>Galenus</t>
  </si>
  <si>
    <t>IPSWI</t>
  </si>
  <si>
    <t>Princess Bojack</t>
  </si>
  <si>
    <t>Sir Warwick</t>
  </si>
  <si>
    <t>Flash Aah</t>
  </si>
  <si>
    <t>BALLT</t>
  </si>
  <si>
    <t>Namakawa</t>
  </si>
  <si>
    <t>KILMO</t>
  </si>
  <si>
    <t>Kiss Me If You Can</t>
  </si>
  <si>
    <t>PACKN</t>
  </si>
  <si>
    <t>Sharwin</t>
  </si>
  <si>
    <t>CRANB</t>
  </si>
  <si>
    <t>Seacole</t>
  </si>
  <si>
    <t>EAGL2</t>
  </si>
  <si>
    <t>Le Palmier</t>
  </si>
  <si>
    <t>Bigboyroy</t>
  </si>
  <si>
    <t>Derulo</t>
  </si>
  <si>
    <t>Seat Of Power</t>
  </si>
  <si>
    <t>Yonkers</t>
  </si>
  <si>
    <t>SCONE</t>
  </si>
  <si>
    <t>Malkovich</t>
  </si>
  <si>
    <t>Athelric</t>
  </si>
  <si>
    <t>Damascus Moment</t>
  </si>
  <si>
    <t>GOULB</t>
  </si>
  <si>
    <t>Mount Brilliant</t>
  </si>
  <si>
    <t>KEN18</t>
  </si>
  <si>
    <t>Deep Finesse</t>
  </si>
  <si>
    <t>Yulong Sovereign</t>
  </si>
  <si>
    <t>GEELO</t>
  </si>
  <si>
    <t>El Santo</t>
  </si>
  <si>
    <t>FLEMI</t>
  </si>
  <si>
    <t>Kir Royale</t>
  </si>
  <si>
    <t>Canbya</t>
  </si>
  <si>
    <t>Front Page</t>
  </si>
  <si>
    <t>BELPK</t>
  </si>
  <si>
    <t>Via Monte</t>
  </si>
  <si>
    <t>WANGA</t>
  </si>
  <si>
    <t>Waylaid</t>
  </si>
  <si>
    <t>MORNI</t>
  </si>
  <si>
    <t>Redsnap</t>
  </si>
  <si>
    <t>Hilflager</t>
  </si>
  <si>
    <t>Barb Raider</t>
  </si>
  <si>
    <t>Coco Rox</t>
  </si>
  <si>
    <t>RANDW</t>
  </si>
  <si>
    <t>Queen Bellissimo</t>
  </si>
  <si>
    <t>American President</t>
  </si>
  <si>
    <t>CAIRN</t>
  </si>
  <si>
    <t>Lily Ofthe Glen</t>
  </si>
  <si>
    <t>MDURA</t>
  </si>
  <si>
    <t>Tavikat</t>
  </si>
  <si>
    <t>DOOMB</t>
  </si>
  <si>
    <t>Makedon</t>
  </si>
  <si>
    <t>Star Sparks</t>
  </si>
  <si>
    <t>Taaffeite</t>
  </si>
  <si>
    <t>Head up High</t>
  </si>
  <si>
    <t>WFARM</t>
  </si>
  <si>
    <t>Never Second</t>
  </si>
  <si>
    <t>Modelka</t>
  </si>
  <si>
    <t>PACKS</t>
  </si>
  <si>
    <t>Smart Mozzie</t>
  </si>
  <si>
    <t>Youngblood</t>
  </si>
  <si>
    <t>Arran Bay</t>
  </si>
  <si>
    <t>GOLD</t>
  </si>
  <si>
    <t>Princess Sparkles</t>
  </si>
  <si>
    <t>Bella Rogue</t>
  </si>
  <si>
    <t>Centimental</t>
  </si>
  <si>
    <t>MOE</t>
  </si>
  <si>
    <t>Oxley Jack</t>
  </si>
  <si>
    <t>CALOU</t>
  </si>
  <si>
    <t>Apple Tart</t>
  </si>
  <si>
    <t>Perfect Radiance</t>
  </si>
  <si>
    <t>Dusty Tycoon</t>
  </si>
  <si>
    <t>Fearnought</t>
  </si>
  <si>
    <t>GOSFO</t>
  </si>
  <si>
    <t>Five Crowns</t>
  </si>
  <si>
    <t>SWANH</t>
  </si>
  <si>
    <t>Regardsmaree</t>
  </si>
  <si>
    <t>Scallopini</t>
  </si>
  <si>
    <t>Ashgrove</t>
  </si>
  <si>
    <t>NEWC2</t>
  </si>
  <si>
    <t>Walkintalkin</t>
  </si>
  <si>
    <t>Nic Me Some</t>
  </si>
  <si>
    <t>Mr Mosaic</t>
  </si>
  <si>
    <t>Wilmot Pass</t>
  </si>
  <si>
    <t>Rita May</t>
  </si>
  <si>
    <t>Huesca</t>
  </si>
  <si>
    <t>Majestic Colour</t>
  </si>
  <si>
    <t>Steel Diamond</t>
  </si>
  <si>
    <t>TVILL</t>
  </si>
  <si>
    <t>Dominant Rose</t>
  </si>
  <si>
    <t>ROSEH</t>
  </si>
  <si>
    <t>French Bonnet</t>
  </si>
  <si>
    <t>See Marie</t>
  </si>
  <si>
    <t>Factory Warrior</t>
  </si>
  <si>
    <t>Gogol</t>
  </si>
  <si>
    <t>Courtesy Bus</t>
  </si>
  <si>
    <t>Wrote to Arataki</t>
  </si>
  <si>
    <t>Kenny Boy</t>
  </si>
  <si>
    <t>Snitzonfire</t>
  </si>
  <si>
    <t>El Vencedor</t>
  </si>
  <si>
    <t>Result</t>
  </si>
  <si>
    <t>W</t>
  </si>
  <si>
    <t>L</t>
  </si>
  <si>
    <t>Race</t>
  </si>
  <si>
    <t>No</t>
  </si>
  <si>
    <t>Horse</t>
  </si>
  <si>
    <t>Race info</t>
  </si>
  <si>
    <t>Staking (Alfie)</t>
  </si>
  <si>
    <t>Staking (Chasing)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</si>
</sst>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164" formatCode="dd\-mmm\-yy"/>
    <numFmt numFmtId="170" formatCode="#,##0.00;\-#,##0.00;\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7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Prop staking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Sheet1!$L$3:$L$84</c:f>
              <c:numCache>
                <c:formatCode>#,##0.00;\-#,##0.00;\-</c:formatCode>
                <c:ptCount val="82"/>
                <c:pt idx="0">
                  <c:v>98</c:v>
                </c:pt>
                <c:pt idx="1">
                  <c:v>96.8</c:v>
                </c:pt>
                <c:pt idx="2">
                  <c:v>96.1</c:v>
                </c:pt>
                <c:pt idx="3">
                  <c:v>95.399999999999991</c:v>
                </c:pt>
                <c:pt idx="4">
                  <c:v>93.399999999999991</c:v>
                </c:pt>
                <c:pt idx="5">
                  <c:v>96.339999999999989</c:v>
                </c:pt>
                <c:pt idx="6">
                  <c:v>99.74</c:v>
                </c:pt>
                <c:pt idx="7">
                  <c:v>98.74</c:v>
                </c:pt>
                <c:pt idx="8">
                  <c:v>97.74</c:v>
                </c:pt>
                <c:pt idx="9">
                  <c:v>101.49</c:v>
                </c:pt>
                <c:pt idx="10">
                  <c:v>99.99</c:v>
                </c:pt>
                <c:pt idx="11">
                  <c:v>99.289999999999992</c:v>
                </c:pt>
                <c:pt idx="12">
                  <c:v>98.089999999999989</c:v>
                </c:pt>
                <c:pt idx="13">
                  <c:v>96.389999999999986</c:v>
                </c:pt>
                <c:pt idx="14">
                  <c:v>99.469999999999985</c:v>
                </c:pt>
                <c:pt idx="15">
                  <c:v>99.169999999999987</c:v>
                </c:pt>
                <c:pt idx="16">
                  <c:v>98.169999999999987</c:v>
                </c:pt>
                <c:pt idx="17">
                  <c:v>97.169999999999987</c:v>
                </c:pt>
                <c:pt idx="18">
                  <c:v>96.169999999999987</c:v>
                </c:pt>
                <c:pt idx="19">
                  <c:v>95.57</c:v>
                </c:pt>
                <c:pt idx="20">
                  <c:v>100.77</c:v>
                </c:pt>
                <c:pt idx="21">
                  <c:v>99.57</c:v>
                </c:pt>
                <c:pt idx="22">
                  <c:v>102.44499999999999</c:v>
                </c:pt>
                <c:pt idx="23">
                  <c:v>100.74499999999999</c:v>
                </c:pt>
                <c:pt idx="24">
                  <c:v>104.94499999999999</c:v>
                </c:pt>
                <c:pt idx="25">
                  <c:v>102.44499999999999</c:v>
                </c:pt>
                <c:pt idx="26">
                  <c:v>107.04499999999999</c:v>
                </c:pt>
                <c:pt idx="27">
                  <c:v>113.84499999999998</c:v>
                </c:pt>
                <c:pt idx="28">
                  <c:v>118.84499999999998</c:v>
                </c:pt>
                <c:pt idx="29">
                  <c:v>118.34499999999998</c:v>
                </c:pt>
                <c:pt idx="30">
                  <c:v>116.84499999999998</c:v>
                </c:pt>
                <c:pt idx="31">
                  <c:v>115.04499999999999</c:v>
                </c:pt>
                <c:pt idx="32">
                  <c:v>119.36499999999998</c:v>
                </c:pt>
                <c:pt idx="33">
                  <c:v>117.96499999999997</c:v>
                </c:pt>
                <c:pt idx="34">
                  <c:v>116.76499999999997</c:v>
                </c:pt>
                <c:pt idx="35">
                  <c:v>120.96499999999997</c:v>
                </c:pt>
                <c:pt idx="36">
                  <c:v>126.56499999999997</c:v>
                </c:pt>
                <c:pt idx="37">
                  <c:v>125.76499999999997</c:v>
                </c:pt>
                <c:pt idx="38">
                  <c:v>124.76499999999997</c:v>
                </c:pt>
                <c:pt idx="39">
                  <c:v>123.76499999999997</c:v>
                </c:pt>
                <c:pt idx="40">
                  <c:v>127.96499999999997</c:v>
                </c:pt>
                <c:pt idx="41">
                  <c:v>130.70499999999998</c:v>
                </c:pt>
                <c:pt idx="42">
                  <c:v>136.20499999999998</c:v>
                </c:pt>
                <c:pt idx="43">
                  <c:v>146.10499999999999</c:v>
                </c:pt>
                <c:pt idx="44">
                  <c:v>145.30499999999998</c:v>
                </c:pt>
                <c:pt idx="45">
                  <c:v>144.30499999999998</c:v>
                </c:pt>
                <c:pt idx="46">
                  <c:v>143.30499999999998</c:v>
                </c:pt>
                <c:pt idx="47">
                  <c:v>141.30499999999998</c:v>
                </c:pt>
                <c:pt idx="48">
                  <c:v>140.30499999999998</c:v>
                </c:pt>
                <c:pt idx="49">
                  <c:v>139.30499999999998</c:v>
                </c:pt>
                <c:pt idx="50">
                  <c:v>137.80499999999998</c:v>
                </c:pt>
                <c:pt idx="51">
                  <c:v>136.80499999999998</c:v>
                </c:pt>
                <c:pt idx="52">
                  <c:v>142.20499999999998</c:v>
                </c:pt>
                <c:pt idx="53">
                  <c:v>141.70499999999998</c:v>
                </c:pt>
                <c:pt idx="54">
                  <c:v>145.90499999999997</c:v>
                </c:pt>
                <c:pt idx="55">
                  <c:v>144.90499999999997</c:v>
                </c:pt>
                <c:pt idx="56">
                  <c:v>144.10499999999996</c:v>
                </c:pt>
                <c:pt idx="57">
                  <c:v>143.10499999999996</c:v>
                </c:pt>
                <c:pt idx="58">
                  <c:v>151.60499999999996</c:v>
                </c:pt>
                <c:pt idx="59">
                  <c:v>150.10499999999996</c:v>
                </c:pt>
                <c:pt idx="60">
                  <c:v>149.50499999999997</c:v>
                </c:pt>
                <c:pt idx="61">
                  <c:v>148.00499999999997</c:v>
                </c:pt>
                <c:pt idx="62">
                  <c:v>147.50499999999997</c:v>
                </c:pt>
                <c:pt idx="63">
                  <c:v>147.10499999999996</c:v>
                </c:pt>
                <c:pt idx="64">
                  <c:v>146.10499999999996</c:v>
                </c:pt>
                <c:pt idx="65">
                  <c:v>144.40499999999997</c:v>
                </c:pt>
                <c:pt idx="66">
                  <c:v>143.40499999999997</c:v>
                </c:pt>
                <c:pt idx="67">
                  <c:v>146.70499999999998</c:v>
                </c:pt>
                <c:pt idx="68">
                  <c:v>150.90499999999997</c:v>
                </c:pt>
                <c:pt idx="69">
                  <c:v>154.12499999999997</c:v>
                </c:pt>
                <c:pt idx="70">
                  <c:v>158.12499999999997</c:v>
                </c:pt>
                <c:pt idx="71">
                  <c:v>156.12499999999997</c:v>
                </c:pt>
                <c:pt idx="72">
                  <c:v>155.12499999999997</c:v>
                </c:pt>
                <c:pt idx="73">
                  <c:v>153.92499999999998</c:v>
                </c:pt>
                <c:pt idx="74">
                  <c:v>152.92499999999998</c:v>
                </c:pt>
                <c:pt idx="75">
                  <c:v>152.12499999999997</c:v>
                </c:pt>
                <c:pt idx="76">
                  <c:v>150.12499999999997</c:v>
                </c:pt>
                <c:pt idx="77">
                  <c:v>148.12499999999997</c:v>
                </c:pt>
                <c:pt idx="78">
                  <c:v>145.92499999999998</c:v>
                </c:pt>
                <c:pt idx="79">
                  <c:v>144.92499999999998</c:v>
                </c:pt>
                <c:pt idx="80">
                  <c:v>143.42499999999998</c:v>
                </c:pt>
                <c:pt idx="81">
                  <c:v>146.42499999999998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3-462E-945C-316C24FACFAD}"/>
            </c:ext>
          </c:extLst>
        </c:ser>
        <c:ser>
          <c:idx val="1"/>
          <c:order val="1"/>
          <c:tx>
            <c:v>Loss chasing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Sheet1!$S$3:$S$84</c:f>
              <c:numCache>
                <c:formatCode>#,##0.00;\-#,##0.00;\-</c:formatCode>
                <c:ptCount val="82"/>
                <c:pt idx="0">
                  <c:v>99.411764705882348</c:v>
                </c:pt>
                <c:pt idx="1">
                  <c:v>98.89411764705882</c:v>
                </c:pt>
                <c:pt idx="2">
                  <c:v>97.867647058823522</c:v>
                </c:pt>
                <c:pt idx="3">
                  <c:v>97.101102941176464</c:v>
                </c:pt>
                <c:pt idx="4">
                  <c:v>92.164292279411754</c:v>
                </c:pt>
                <c:pt idx="5">
                  <c:v>106</c:v>
                </c:pt>
                <c:pt idx="6">
                  <c:v>107</c:v>
                </c:pt>
                <c:pt idx="7">
                  <c:v>106.77777777777777</c:v>
                </c:pt>
                <c:pt idx="8">
                  <c:v>106.12418300653594</c:v>
                </c:pt>
                <c:pt idx="9">
                  <c:v>110</c:v>
                </c:pt>
                <c:pt idx="10">
                  <c:v>109.54545454545455</c:v>
                </c:pt>
                <c:pt idx="11">
                  <c:v>109.32231404958678</c:v>
                </c:pt>
                <c:pt idx="12">
                  <c:v>107.907819453274</c:v>
                </c:pt>
                <c:pt idx="13">
                  <c:v>104.86172917991101</c:v>
                </c:pt>
                <c:pt idx="14">
                  <c:v>115</c:v>
                </c:pt>
                <c:pt idx="15">
                  <c:v>114.6875</c:v>
                </c:pt>
                <c:pt idx="16">
                  <c:v>114.54296875</c:v>
                </c:pt>
                <c:pt idx="17">
                  <c:v>113.52619485294117</c:v>
                </c:pt>
                <c:pt idx="18">
                  <c:v>112.08571981424149</c:v>
                </c:pt>
                <c:pt idx="19">
                  <c:v>111.09643479102166</c:v>
                </c:pt>
                <c:pt idx="20">
                  <c:v>121</c:v>
                </c:pt>
                <c:pt idx="21">
                  <c:v>120.77777777777777</c:v>
                </c:pt>
                <c:pt idx="22">
                  <c:v>123</c:v>
                </c:pt>
                <c:pt idx="23">
                  <c:v>122.375</c:v>
                </c:pt>
                <c:pt idx="24">
                  <c:v>125</c:v>
                </c:pt>
                <c:pt idx="25">
                  <c:v>123.94736842105263</c:v>
                </c:pt>
                <c:pt idx="26">
                  <c:v>127</c:v>
                </c:pt>
                <c:pt idx="27">
                  <c:v>128</c:v>
                </c:pt>
                <c:pt idx="28">
                  <c:v>129</c:v>
                </c:pt>
                <c:pt idx="29">
                  <c:v>128.94999999999999</c:v>
                </c:pt>
                <c:pt idx="30">
                  <c:v>127.81111111111109</c:v>
                </c:pt>
                <c:pt idx="31">
                  <c:v>125.81640211640209</c:v>
                </c:pt>
                <c:pt idx="32">
                  <c:v>133</c:v>
                </c:pt>
                <c:pt idx="33">
                  <c:v>132.5</c:v>
                </c:pt>
                <c:pt idx="34">
                  <c:v>132.04545454545453</c:v>
                </c:pt>
                <c:pt idx="35">
                  <c:v>136</c:v>
                </c:pt>
                <c:pt idx="36">
                  <c:v>137</c:v>
                </c:pt>
                <c:pt idx="37">
                  <c:v>136.80000000000001</c:v>
                </c:pt>
                <c:pt idx="38">
                  <c:v>136.26341463414636</c:v>
                </c:pt>
                <c:pt idx="39">
                  <c:v>134.70650406504066</c:v>
                </c:pt>
                <c:pt idx="40">
                  <c:v>141</c:v>
                </c:pt>
                <c:pt idx="41">
                  <c:v>142</c:v>
                </c:pt>
                <c:pt idx="42">
                  <c:v>143</c:v>
                </c:pt>
                <c:pt idx="43">
                  <c:v>144</c:v>
                </c:pt>
                <c:pt idx="44">
                  <c:v>143.875</c:v>
                </c:pt>
                <c:pt idx="45">
                  <c:v>143.44999999999999</c:v>
                </c:pt>
                <c:pt idx="46">
                  <c:v>142.73999999999998</c:v>
                </c:pt>
                <c:pt idx="47">
                  <c:v>136.89555555555552</c:v>
                </c:pt>
                <c:pt idx="48">
                  <c:v>133.33542483660125</c:v>
                </c:pt>
                <c:pt idx="49">
                  <c:v>130.7716440422322</c:v>
                </c:pt>
                <c:pt idx="50">
                  <c:v>124.02885872297627</c:v>
                </c:pt>
                <c:pt idx="51">
                  <c:v>115.80205246502811</c:v>
                </c:pt>
                <c:pt idx="52">
                  <c:v>153</c:v>
                </c:pt>
                <c:pt idx="53">
                  <c:v>152.92857142857142</c:v>
                </c:pt>
                <c:pt idx="54">
                  <c:v>155</c:v>
                </c:pt>
                <c:pt idx="55">
                  <c:v>154.80000000000001</c:v>
                </c:pt>
                <c:pt idx="56">
                  <c:v>154.50666666666669</c:v>
                </c:pt>
                <c:pt idx="57">
                  <c:v>153.53629629629631</c:v>
                </c:pt>
                <c:pt idx="58">
                  <c:v>159</c:v>
                </c:pt>
                <c:pt idx="59">
                  <c:v>158.70588235294119</c:v>
                </c:pt>
                <c:pt idx="60">
                  <c:v>158.4</c:v>
                </c:pt>
                <c:pt idx="61">
                  <c:v>157.5</c:v>
                </c:pt>
                <c:pt idx="62">
                  <c:v>155.38461538461539</c:v>
                </c:pt>
                <c:pt idx="63">
                  <c:v>154.76923076923077</c:v>
                </c:pt>
                <c:pt idx="64">
                  <c:v>152.21153846153845</c:v>
                </c:pt>
                <c:pt idx="65">
                  <c:v>146.21655518394647</c:v>
                </c:pt>
                <c:pt idx="66">
                  <c:v>142.75264771460422</c:v>
                </c:pt>
                <c:pt idx="67">
                  <c:v>168</c:v>
                </c:pt>
                <c:pt idx="68">
                  <c:v>169</c:v>
                </c:pt>
                <c:pt idx="69">
                  <c:v>170</c:v>
                </c:pt>
                <c:pt idx="70">
                  <c:v>171</c:v>
                </c:pt>
                <c:pt idx="71">
                  <c:v>170.375</c:v>
                </c:pt>
                <c:pt idx="72">
                  <c:v>169.64583333333334</c:v>
                </c:pt>
                <c:pt idx="73">
                  <c:v>168.65625</c:v>
                </c:pt>
                <c:pt idx="74">
                  <c:v>165.484375</c:v>
                </c:pt>
                <c:pt idx="75">
                  <c:v>164.43281250000001</c:v>
                </c:pt>
                <c:pt idx="76">
                  <c:v>155.12378472222224</c:v>
                </c:pt>
                <c:pt idx="77">
                  <c:v>139.87297453703707</c:v>
                </c:pt>
                <c:pt idx="78">
                  <c:v>93.841179874727743</c:v>
                </c:pt>
                <c:pt idx="79">
                  <c:v>72.301474843409679</c:v>
                </c:pt>
                <c:pt idx="80">
                  <c:v>30.494349783182635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3-462E-945C-316C24FAC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507704"/>
        <c:axId val="569509624"/>
      </c:lineChart>
      <c:catAx>
        <c:axId val="569507704"/>
        <c:scaling>
          <c:orientation val="minMax"/>
        </c:scaling>
        <c:delete val="1"/>
        <c:axPos val="b"/>
        <c:majorTickMark val="none"/>
        <c:minorTickMark val="none"/>
        <c:tickLblPos val="nextTo"/>
        <c:crossAx val="569509624"/>
        <c:crosses val="autoZero"/>
        <c:auto val="1"/>
        <c:lblAlgn val="ctr"/>
        <c:lblOffset val="100"/>
        <c:noMultiLvlLbl val="0"/>
      </c:catAx>
      <c:valAx>
        <c:axId val="569509624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507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176211</xdr:rowOff>
    </xdr:from>
    <xdr:to>
      <xdr:col>32</xdr:col>
      <xdr:colOff>447675</xdr:colOff>
      <xdr:row>23</xdr:row>
      <xdr:rowOff>47624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861E72-5F1C-A931-FD6D-6D0FABBC7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A4BE-143E-4AFC-B0FE-0CC17CF97493}">
  <dimension ref="A1:S84"/>
  <sheetViews>
    <sheetView tabSelected="1" topLeftCell="K1" workbookViewId="0">
      <selection activeCell="P10" sqref="P10"/>
    </sheetView>
  </sheetViews>
  <sheetFormatPr defaultRowHeight="15" x14ac:dyDescent="0.25"/>
  <cols>
    <col min="1" max="1" width="10.140625" bestFit="1" customWidth="1"/>
    <col min="4" max="4" width="9.7109375" bestFit="1" customWidth="1"/>
    <col min="5" max="5" width="18.7109375" bestFit="1" customWidth="1"/>
    <col min="9" max="9" width="12.7109375" bestFit="1" customWidth="1"/>
    <col min="10" max="10" width="11" bestFit="1" customWidth="1"/>
    <col min="11" max="11" width="10.28515625" bestFit="1" customWidth="1"/>
    <col min="12" max="12" width="11.5703125" bestFit="1" customWidth="1"/>
    <col min="14" max="14" width="12.5703125" bestFit="1" customWidth="1"/>
    <col min="15" max="15" width="11.28515625" bestFit="1" customWidth="1"/>
    <col min="16" max="16" width="12" bestFit="1" customWidth="1"/>
  </cols>
  <sheetData>
    <row r="1" spans="1:19" x14ac:dyDescent="0.25">
      <c r="A1" s="7" t="s">
        <v>129</v>
      </c>
      <c r="B1" s="7"/>
      <c r="C1" s="7"/>
      <c r="D1" s="7"/>
      <c r="E1" s="7"/>
      <c r="F1" s="7"/>
      <c r="G1" s="7"/>
      <c r="H1" s="5"/>
      <c r="I1" s="7" t="s">
        <v>130</v>
      </c>
      <c r="J1" s="7"/>
      <c r="K1" s="7"/>
      <c r="L1" s="7"/>
      <c r="M1" s="5"/>
      <c r="N1" s="7" t="s">
        <v>131</v>
      </c>
      <c r="O1" s="7"/>
      <c r="P1" s="7"/>
      <c r="Q1" s="7"/>
      <c r="R1" s="7"/>
      <c r="S1" s="7"/>
    </row>
    <row r="2" spans="1:19" s="5" customFormat="1" x14ac:dyDescent="0.25">
      <c r="A2" s="8" t="s">
        <v>0</v>
      </c>
      <c r="B2" s="8" t="s">
        <v>1</v>
      </c>
      <c r="C2" s="8" t="s">
        <v>126</v>
      </c>
      <c r="D2" s="8" t="s">
        <v>127</v>
      </c>
      <c r="E2" s="8" t="s">
        <v>128</v>
      </c>
      <c r="F2" s="8" t="s">
        <v>123</v>
      </c>
      <c r="G2" s="8" t="s">
        <v>5</v>
      </c>
      <c r="H2" s="4"/>
      <c r="I2" s="8" t="s">
        <v>2</v>
      </c>
      <c r="J2" s="8" t="s">
        <v>6</v>
      </c>
      <c r="K2" s="8" t="s">
        <v>7</v>
      </c>
      <c r="L2" s="8" t="s">
        <v>8</v>
      </c>
      <c r="M2" s="4"/>
      <c r="N2" s="8" t="s">
        <v>2</v>
      </c>
      <c r="O2" s="8" t="s">
        <v>3</v>
      </c>
      <c r="P2" s="8" t="s">
        <v>4</v>
      </c>
      <c r="Q2" s="8" t="s">
        <v>6</v>
      </c>
      <c r="R2" s="8" t="s">
        <v>7</v>
      </c>
      <c r="S2" s="8" t="s">
        <v>8</v>
      </c>
    </row>
    <row r="3" spans="1:19" x14ac:dyDescent="0.25">
      <c r="A3" s="2">
        <v>44682</v>
      </c>
      <c r="B3" s="1" t="s">
        <v>10</v>
      </c>
      <c r="C3" s="1">
        <v>8</v>
      </c>
      <c r="D3" s="1">
        <v>3</v>
      </c>
      <c r="E3" s="1" t="s">
        <v>11</v>
      </c>
      <c r="F3" s="1" t="s">
        <v>125</v>
      </c>
      <c r="G3" s="3">
        <v>2.7</v>
      </c>
      <c r="H3" s="1"/>
      <c r="I3" s="6">
        <v>100</v>
      </c>
      <c r="J3" s="6">
        <v>2</v>
      </c>
      <c r="K3" s="6">
        <f>(IF(F3="W",J3*G3,0))-J3</f>
        <v>-2</v>
      </c>
      <c r="L3" s="6">
        <f>I3+K3</f>
        <v>98</v>
      </c>
      <c r="M3" s="1"/>
      <c r="N3" s="6">
        <v>100</v>
      </c>
      <c r="O3" s="6">
        <f>N3+1</f>
        <v>101</v>
      </c>
      <c r="P3" s="6">
        <f>O3-N3</f>
        <v>1</v>
      </c>
      <c r="Q3" s="6">
        <f>P3/(G3-1)</f>
        <v>0.58823529411764697</v>
      </c>
      <c r="R3" s="6">
        <f>(IF(F3="W",Q3*G3,0))-Q3</f>
        <v>-0.58823529411764697</v>
      </c>
      <c r="S3" s="6">
        <f t="shared" ref="S3:S66" si="0">N3+R3</f>
        <v>99.411764705882348</v>
      </c>
    </row>
    <row r="4" spans="1:19" x14ac:dyDescent="0.25">
      <c r="A4" s="2">
        <v>44685</v>
      </c>
      <c r="B4" s="1" t="s">
        <v>12</v>
      </c>
      <c r="C4" s="1">
        <v>5</v>
      </c>
      <c r="D4" s="1">
        <v>6</v>
      </c>
      <c r="E4" s="1" t="s">
        <v>13</v>
      </c>
      <c r="F4" s="1" t="s">
        <v>125</v>
      </c>
      <c r="G4" s="3">
        <v>6</v>
      </c>
      <c r="H4" s="1"/>
      <c r="I4" s="6">
        <f t="shared" ref="I4:I67" si="1">L3</f>
        <v>98</v>
      </c>
      <c r="J4" s="6">
        <v>1.2</v>
      </c>
      <c r="K4" s="6">
        <f>(IF(F4="W",J4*G4,0))-J4</f>
        <v>-1.2</v>
      </c>
      <c r="L4" s="6">
        <f>I4+K4</f>
        <v>96.8</v>
      </c>
      <c r="M4" s="1"/>
      <c r="N4" s="6">
        <f>S3</f>
        <v>99.411764705882348</v>
      </c>
      <c r="O4" s="6">
        <f t="shared" ref="O4:O67" si="2">O3+1</f>
        <v>102</v>
      </c>
      <c r="P4" s="6">
        <f t="shared" ref="P4:P67" si="3">O4-N4</f>
        <v>2.5882352941176521</v>
      </c>
      <c r="Q4" s="6">
        <f>P4/(G4-1)</f>
        <v>0.51764705882353046</v>
      </c>
      <c r="R4" s="6">
        <f>(IF(F4="W",Q4*G4,0))-Q4</f>
        <v>-0.51764705882353046</v>
      </c>
      <c r="S4" s="6">
        <f t="shared" si="0"/>
        <v>98.89411764705882</v>
      </c>
    </row>
    <row r="5" spans="1:19" x14ac:dyDescent="0.25">
      <c r="A5" s="2">
        <v>44685</v>
      </c>
      <c r="B5" s="1" t="s">
        <v>12</v>
      </c>
      <c r="C5" s="1">
        <v>5</v>
      </c>
      <c r="D5" s="1">
        <v>7</v>
      </c>
      <c r="E5" s="1" t="s">
        <v>14</v>
      </c>
      <c r="F5" s="1" t="s">
        <v>125</v>
      </c>
      <c r="G5" s="3">
        <v>5</v>
      </c>
      <c r="H5" s="1"/>
      <c r="I5" s="6">
        <f t="shared" si="1"/>
        <v>96.8</v>
      </c>
      <c r="J5" s="6">
        <v>0.7</v>
      </c>
      <c r="K5" s="6">
        <f>(IF(F5="W",J5*G5,0))-J5</f>
        <v>-0.7</v>
      </c>
      <c r="L5" s="6">
        <f>I5+K5</f>
        <v>96.1</v>
      </c>
      <c r="M5" s="1"/>
      <c r="N5" s="6">
        <f t="shared" ref="N5:N68" si="4">S4</f>
        <v>98.89411764705882</v>
      </c>
      <c r="O5" s="6">
        <f t="shared" si="2"/>
        <v>103</v>
      </c>
      <c r="P5" s="6">
        <f t="shared" si="3"/>
        <v>4.1058823529411796</v>
      </c>
      <c r="Q5" s="6">
        <f>P5/(G5-1)</f>
        <v>1.0264705882352949</v>
      </c>
      <c r="R5" s="6">
        <f>(IF(F5="W",Q5*G5,0))-Q5</f>
        <v>-1.0264705882352949</v>
      </c>
      <c r="S5" s="6">
        <f t="shared" si="0"/>
        <v>97.867647058823522</v>
      </c>
    </row>
    <row r="6" spans="1:19" x14ac:dyDescent="0.25">
      <c r="A6" s="2">
        <v>44685</v>
      </c>
      <c r="B6" s="1" t="s">
        <v>12</v>
      </c>
      <c r="C6" s="1">
        <v>6</v>
      </c>
      <c r="D6" s="1">
        <v>7</v>
      </c>
      <c r="E6" s="1" t="s">
        <v>15</v>
      </c>
      <c r="F6" s="1" t="s">
        <v>125</v>
      </c>
      <c r="G6" s="3">
        <v>9</v>
      </c>
      <c r="H6" s="1"/>
      <c r="I6" s="6">
        <f t="shared" si="1"/>
        <v>96.1</v>
      </c>
      <c r="J6" s="6">
        <v>0.7</v>
      </c>
      <c r="K6" s="6">
        <f>(IF(F6="W",J6*G6,0))-J6</f>
        <v>-0.7</v>
      </c>
      <c r="L6" s="6">
        <f>I6+K6</f>
        <v>95.399999999999991</v>
      </c>
      <c r="M6" s="1"/>
      <c r="N6" s="6">
        <f t="shared" si="4"/>
        <v>97.867647058823522</v>
      </c>
      <c r="O6" s="6">
        <f t="shared" si="2"/>
        <v>104</v>
      </c>
      <c r="P6" s="6">
        <f t="shared" si="3"/>
        <v>6.1323529411764781</v>
      </c>
      <c r="Q6" s="6">
        <f>P6/(G6-1)</f>
        <v>0.76654411764705976</v>
      </c>
      <c r="R6" s="6">
        <f>(IF(F6="W",Q6*G6,0))-Q6</f>
        <v>-0.76654411764705976</v>
      </c>
      <c r="S6" s="6">
        <f t="shared" si="0"/>
        <v>97.101102941176464</v>
      </c>
    </row>
    <row r="7" spans="1:19" x14ac:dyDescent="0.25">
      <c r="A7" s="2">
        <v>44686</v>
      </c>
      <c r="B7" s="1" t="s">
        <v>16</v>
      </c>
      <c r="C7" s="1">
        <v>6</v>
      </c>
      <c r="D7" s="1">
        <v>2</v>
      </c>
      <c r="E7" s="1" t="s">
        <v>17</v>
      </c>
      <c r="F7" s="1" t="s">
        <v>125</v>
      </c>
      <c r="G7" s="3">
        <v>2.6</v>
      </c>
      <c r="H7" s="1"/>
      <c r="I7" s="6">
        <f t="shared" si="1"/>
        <v>95.399999999999991</v>
      </c>
      <c r="J7" s="6">
        <v>2</v>
      </c>
      <c r="K7" s="6">
        <f>(IF(F7="W",J7*G7,0))-J7</f>
        <v>-2</v>
      </c>
      <c r="L7" s="6">
        <f>I7+K7</f>
        <v>93.399999999999991</v>
      </c>
      <c r="M7" s="1"/>
      <c r="N7" s="6">
        <f t="shared" si="4"/>
        <v>97.101102941176464</v>
      </c>
      <c r="O7" s="6">
        <f t="shared" si="2"/>
        <v>105</v>
      </c>
      <c r="P7" s="6">
        <f t="shared" si="3"/>
        <v>7.8988970588235361</v>
      </c>
      <c r="Q7" s="6">
        <f>P7/(G7-1)</f>
        <v>4.9368106617647101</v>
      </c>
      <c r="R7" s="6">
        <f>(IF(F7="W",Q7*G7,0))-Q7</f>
        <v>-4.9368106617647101</v>
      </c>
      <c r="S7" s="6">
        <f t="shared" si="0"/>
        <v>92.164292279411754</v>
      </c>
    </row>
    <row r="8" spans="1:19" x14ac:dyDescent="0.25">
      <c r="A8" s="2">
        <v>44687</v>
      </c>
      <c r="B8" s="1" t="s">
        <v>18</v>
      </c>
      <c r="C8" s="1">
        <v>5</v>
      </c>
      <c r="D8" s="1">
        <v>4</v>
      </c>
      <c r="E8" s="1" t="s">
        <v>19</v>
      </c>
      <c r="F8" s="1" t="s">
        <v>124</v>
      </c>
      <c r="G8" s="3">
        <v>3.1</v>
      </c>
      <c r="H8" s="1"/>
      <c r="I8" s="6">
        <f t="shared" si="1"/>
        <v>93.399999999999991</v>
      </c>
      <c r="J8" s="6">
        <v>1.4</v>
      </c>
      <c r="K8" s="6">
        <f>(IF(F8="W",J8*G8,0))-J8</f>
        <v>2.94</v>
      </c>
      <c r="L8" s="6">
        <f>I8+K8</f>
        <v>96.339999999999989</v>
      </c>
      <c r="M8" s="1"/>
      <c r="N8" s="6">
        <f t="shared" si="4"/>
        <v>92.164292279411754</v>
      </c>
      <c r="O8" s="6">
        <f t="shared" si="2"/>
        <v>106</v>
      </c>
      <c r="P8" s="6">
        <f t="shared" si="3"/>
        <v>13.835707720588246</v>
      </c>
      <c r="Q8" s="6">
        <f>P8/(G8-1)</f>
        <v>6.5884322478991644</v>
      </c>
      <c r="R8" s="6">
        <f>(IF(F8="W",Q8*G8,0))-Q8</f>
        <v>13.835707720588246</v>
      </c>
      <c r="S8" s="6">
        <f t="shared" si="0"/>
        <v>106</v>
      </c>
    </row>
    <row r="9" spans="1:19" x14ac:dyDescent="0.25">
      <c r="A9" s="2">
        <v>44688</v>
      </c>
      <c r="B9" s="1" t="s">
        <v>20</v>
      </c>
      <c r="C9" s="1">
        <v>3</v>
      </c>
      <c r="D9" s="1">
        <v>4</v>
      </c>
      <c r="E9" s="1" t="s">
        <v>21</v>
      </c>
      <c r="F9" s="1" t="s">
        <v>124</v>
      </c>
      <c r="G9" s="3">
        <v>2.7</v>
      </c>
      <c r="H9" s="1"/>
      <c r="I9" s="6">
        <f t="shared" si="1"/>
        <v>96.339999999999989</v>
      </c>
      <c r="J9" s="6">
        <v>2</v>
      </c>
      <c r="K9" s="6">
        <f>(IF(F9="W",J9*G9,0))-J9</f>
        <v>3.4000000000000004</v>
      </c>
      <c r="L9" s="6">
        <f>I9+K9</f>
        <v>99.74</v>
      </c>
      <c r="M9" s="1"/>
      <c r="N9" s="6">
        <f t="shared" si="4"/>
        <v>106</v>
      </c>
      <c r="O9" s="6">
        <f t="shared" si="2"/>
        <v>107</v>
      </c>
      <c r="P9" s="6">
        <f t="shared" si="3"/>
        <v>1</v>
      </c>
      <c r="Q9" s="6">
        <f>P9/(G9-1)</f>
        <v>0.58823529411764697</v>
      </c>
      <c r="R9" s="6">
        <f>(IF(F9="W",Q9*G9,0))-Q9</f>
        <v>1</v>
      </c>
      <c r="S9" s="6">
        <f t="shared" si="0"/>
        <v>107</v>
      </c>
    </row>
    <row r="10" spans="1:19" x14ac:dyDescent="0.25">
      <c r="A10" s="2">
        <v>44688</v>
      </c>
      <c r="B10" s="1" t="s">
        <v>22</v>
      </c>
      <c r="C10" s="1">
        <v>4</v>
      </c>
      <c r="D10" s="1">
        <v>4</v>
      </c>
      <c r="E10" s="1" t="s">
        <v>23</v>
      </c>
      <c r="F10" s="1" t="s">
        <v>125</v>
      </c>
      <c r="G10" s="3">
        <v>5.5</v>
      </c>
      <c r="H10" s="1"/>
      <c r="I10" s="6">
        <f t="shared" si="1"/>
        <v>99.74</v>
      </c>
      <c r="J10" s="6">
        <v>1</v>
      </c>
      <c r="K10" s="6">
        <f>(IF(F10="W",J10*G10,0))-J10</f>
        <v>-1</v>
      </c>
      <c r="L10" s="6">
        <f>I10+K10</f>
        <v>98.74</v>
      </c>
      <c r="M10" s="1"/>
      <c r="N10" s="6">
        <f t="shared" si="4"/>
        <v>107</v>
      </c>
      <c r="O10" s="6">
        <f t="shared" si="2"/>
        <v>108</v>
      </c>
      <c r="P10" s="6">
        <f t="shared" si="3"/>
        <v>1</v>
      </c>
      <c r="Q10" s="6">
        <f>P10/(G10-1)</f>
        <v>0.22222222222222221</v>
      </c>
      <c r="R10" s="6">
        <f>(IF(F10="W",Q10*G10,0))-Q10</f>
        <v>-0.22222222222222221</v>
      </c>
      <c r="S10" s="6">
        <f t="shared" si="0"/>
        <v>106.77777777777777</v>
      </c>
    </row>
    <row r="11" spans="1:19" x14ac:dyDescent="0.25">
      <c r="A11" s="2">
        <v>44688</v>
      </c>
      <c r="B11" s="1" t="s">
        <v>24</v>
      </c>
      <c r="C11" s="1">
        <v>7</v>
      </c>
      <c r="D11" s="1">
        <v>9</v>
      </c>
      <c r="E11" s="1" t="s">
        <v>25</v>
      </c>
      <c r="F11" s="1" t="s">
        <v>125</v>
      </c>
      <c r="G11" s="3">
        <v>4.4000000000000004</v>
      </c>
      <c r="H11" s="1"/>
      <c r="I11" s="6">
        <f t="shared" si="1"/>
        <v>98.74</v>
      </c>
      <c r="J11" s="6">
        <v>1</v>
      </c>
      <c r="K11" s="6">
        <f>(IF(F11="W",J11*G11,0))-J11</f>
        <v>-1</v>
      </c>
      <c r="L11" s="6">
        <f>I11+K11</f>
        <v>97.74</v>
      </c>
      <c r="M11" s="1"/>
      <c r="N11" s="6">
        <f t="shared" si="4"/>
        <v>106.77777777777777</v>
      </c>
      <c r="O11" s="6">
        <f t="shared" si="2"/>
        <v>109</v>
      </c>
      <c r="P11" s="6">
        <f t="shared" si="3"/>
        <v>2.2222222222222285</v>
      </c>
      <c r="Q11" s="6">
        <f>P11/(G11-1)</f>
        <v>0.65359477124183185</v>
      </c>
      <c r="R11" s="6">
        <f>(IF(F11="W",Q11*G11,0))-Q11</f>
        <v>-0.65359477124183185</v>
      </c>
      <c r="S11" s="6">
        <f t="shared" si="0"/>
        <v>106.12418300653594</v>
      </c>
    </row>
    <row r="12" spans="1:19" x14ac:dyDescent="0.25">
      <c r="A12" s="2">
        <v>44688</v>
      </c>
      <c r="B12" s="1" t="s">
        <v>20</v>
      </c>
      <c r="C12" s="1">
        <v>7</v>
      </c>
      <c r="D12" s="1">
        <v>8</v>
      </c>
      <c r="E12" s="1" t="s">
        <v>26</v>
      </c>
      <c r="F12" s="1" t="s">
        <v>124</v>
      </c>
      <c r="G12" s="3">
        <v>2.5</v>
      </c>
      <c r="H12" s="1"/>
      <c r="I12" s="6">
        <f t="shared" si="1"/>
        <v>97.74</v>
      </c>
      <c r="J12" s="6">
        <v>2.5</v>
      </c>
      <c r="K12" s="6">
        <f>(IF(F12="W",J12*G12,0))-J12</f>
        <v>3.75</v>
      </c>
      <c r="L12" s="6">
        <f>I12+K12</f>
        <v>101.49</v>
      </c>
      <c r="M12" s="1"/>
      <c r="N12" s="6">
        <f t="shared" si="4"/>
        <v>106.12418300653594</v>
      </c>
      <c r="O12" s="6">
        <f t="shared" si="2"/>
        <v>110</v>
      </c>
      <c r="P12" s="6">
        <f t="shared" si="3"/>
        <v>3.8758169934640563</v>
      </c>
      <c r="Q12" s="6">
        <f>P12/(G12-1)</f>
        <v>2.583877995642704</v>
      </c>
      <c r="R12" s="6">
        <f>(IF(F12="W",Q12*G12,0))-Q12</f>
        <v>3.8758169934640558</v>
      </c>
      <c r="S12" s="6">
        <f t="shared" si="0"/>
        <v>110</v>
      </c>
    </row>
    <row r="13" spans="1:19" x14ac:dyDescent="0.25">
      <c r="A13" s="2">
        <v>44688</v>
      </c>
      <c r="B13" s="1" t="s">
        <v>22</v>
      </c>
      <c r="C13" s="1">
        <v>9</v>
      </c>
      <c r="D13" s="1">
        <v>9</v>
      </c>
      <c r="E13" s="1" t="s">
        <v>27</v>
      </c>
      <c r="F13" s="1" t="s">
        <v>125</v>
      </c>
      <c r="G13" s="3">
        <v>3.2</v>
      </c>
      <c r="H13" s="1"/>
      <c r="I13" s="6">
        <f t="shared" si="1"/>
        <v>101.49</v>
      </c>
      <c r="J13" s="6">
        <v>1.5</v>
      </c>
      <c r="K13" s="6">
        <f>(IF(F13="W",J13*G13,0))-J13</f>
        <v>-1.5</v>
      </c>
      <c r="L13" s="6">
        <f>I13+K13</f>
        <v>99.99</v>
      </c>
      <c r="M13" s="1"/>
      <c r="N13" s="6">
        <f t="shared" si="4"/>
        <v>110</v>
      </c>
      <c r="O13" s="6">
        <f t="shared" si="2"/>
        <v>111</v>
      </c>
      <c r="P13" s="6">
        <f t="shared" si="3"/>
        <v>1</v>
      </c>
      <c r="Q13" s="6">
        <f>P13/(G13-1)</f>
        <v>0.45454545454545453</v>
      </c>
      <c r="R13" s="6">
        <f>(IF(F13="W",Q13*G13,0))-Q13</f>
        <v>-0.45454545454545453</v>
      </c>
      <c r="S13" s="6">
        <f t="shared" si="0"/>
        <v>109.54545454545455</v>
      </c>
    </row>
    <row r="14" spans="1:19" x14ac:dyDescent="0.25">
      <c r="A14" s="2">
        <v>44689</v>
      </c>
      <c r="B14" s="1" t="s">
        <v>28</v>
      </c>
      <c r="C14" s="1">
        <v>7</v>
      </c>
      <c r="D14" s="1">
        <v>2</v>
      </c>
      <c r="E14" s="1" t="s">
        <v>29</v>
      </c>
      <c r="F14" s="1" t="s">
        <v>125</v>
      </c>
      <c r="G14" s="3">
        <v>12</v>
      </c>
      <c r="H14" s="1"/>
      <c r="I14" s="6">
        <f t="shared" si="1"/>
        <v>99.99</v>
      </c>
      <c r="J14" s="6">
        <v>0.7</v>
      </c>
      <c r="K14" s="6">
        <f>(IF(F14="W",J14*G14,0))-J14</f>
        <v>-0.7</v>
      </c>
      <c r="L14" s="6">
        <f>I14+K14</f>
        <v>99.289999999999992</v>
      </c>
      <c r="M14" s="1"/>
      <c r="N14" s="6">
        <f t="shared" si="4"/>
        <v>109.54545454545455</v>
      </c>
      <c r="O14" s="6">
        <f t="shared" si="2"/>
        <v>112</v>
      </c>
      <c r="P14" s="6">
        <f t="shared" si="3"/>
        <v>2.4545454545454533</v>
      </c>
      <c r="Q14" s="6">
        <f>P14/(G14-1)</f>
        <v>0.22314049586776849</v>
      </c>
      <c r="R14" s="6">
        <f>(IF(F14="W",Q14*G14,0))-Q14</f>
        <v>-0.22314049586776849</v>
      </c>
      <c r="S14" s="6">
        <f t="shared" si="0"/>
        <v>109.32231404958678</v>
      </c>
    </row>
    <row r="15" spans="1:19" x14ac:dyDescent="0.25">
      <c r="A15" s="2">
        <v>44693</v>
      </c>
      <c r="B15" s="1" t="s">
        <v>30</v>
      </c>
      <c r="C15" s="1">
        <v>7</v>
      </c>
      <c r="D15" s="1">
        <v>3</v>
      </c>
      <c r="E15" s="1" t="s">
        <v>31</v>
      </c>
      <c r="F15" s="1" t="s">
        <v>125</v>
      </c>
      <c r="G15" s="3">
        <v>3.6</v>
      </c>
      <c r="H15" s="1"/>
      <c r="I15" s="6">
        <f t="shared" si="1"/>
        <v>99.289999999999992</v>
      </c>
      <c r="J15" s="6">
        <v>1.2</v>
      </c>
      <c r="K15" s="6">
        <f>(IF(F15="W",J15*G15,0))-J15</f>
        <v>-1.2</v>
      </c>
      <c r="L15" s="6">
        <f>I15+K15</f>
        <v>98.089999999999989</v>
      </c>
      <c r="M15" s="1"/>
      <c r="N15" s="6">
        <f t="shared" si="4"/>
        <v>109.32231404958678</v>
      </c>
      <c r="O15" s="6">
        <f t="shared" si="2"/>
        <v>113</v>
      </c>
      <c r="P15" s="6">
        <f t="shared" si="3"/>
        <v>3.6776859504132204</v>
      </c>
      <c r="Q15" s="6">
        <f>P15/(G15-1)</f>
        <v>1.4144945963127771</v>
      </c>
      <c r="R15" s="6">
        <f>(IF(F15="W",Q15*G15,0))-Q15</f>
        <v>-1.4144945963127771</v>
      </c>
      <c r="S15" s="6">
        <f t="shared" si="0"/>
        <v>107.907819453274</v>
      </c>
    </row>
    <row r="16" spans="1:19" x14ac:dyDescent="0.25">
      <c r="A16" s="2">
        <v>44693</v>
      </c>
      <c r="B16" s="1" t="s">
        <v>32</v>
      </c>
      <c r="C16" s="1">
        <v>5</v>
      </c>
      <c r="D16" s="1">
        <v>8</v>
      </c>
      <c r="E16" s="1" t="s">
        <v>33</v>
      </c>
      <c r="F16" s="1" t="s">
        <v>125</v>
      </c>
      <c r="G16" s="3">
        <v>3</v>
      </c>
      <c r="H16" s="1"/>
      <c r="I16" s="6">
        <f t="shared" si="1"/>
        <v>98.089999999999989</v>
      </c>
      <c r="J16" s="6">
        <v>1.7</v>
      </c>
      <c r="K16" s="6">
        <f>(IF(F16="W",J16*G16,0))-J16</f>
        <v>-1.7</v>
      </c>
      <c r="L16" s="6">
        <f>I16+K16</f>
        <v>96.389999999999986</v>
      </c>
      <c r="M16" s="1"/>
      <c r="N16" s="6">
        <f t="shared" si="4"/>
        <v>107.907819453274</v>
      </c>
      <c r="O16" s="6">
        <f t="shared" si="2"/>
        <v>114</v>
      </c>
      <c r="P16" s="6">
        <f t="shared" si="3"/>
        <v>6.0921805467259986</v>
      </c>
      <c r="Q16" s="6">
        <f>P16/(G16-1)</f>
        <v>3.0460902733629993</v>
      </c>
      <c r="R16" s="6">
        <f>(IF(F16="W",Q16*G16,0))-Q16</f>
        <v>-3.0460902733629993</v>
      </c>
      <c r="S16" s="6">
        <f t="shared" si="0"/>
        <v>104.86172917991101</v>
      </c>
    </row>
    <row r="17" spans="1:19" x14ac:dyDescent="0.25">
      <c r="A17" s="2">
        <v>44694</v>
      </c>
      <c r="B17" s="1" t="s">
        <v>34</v>
      </c>
      <c r="C17" s="1">
        <v>7</v>
      </c>
      <c r="D17" s="1">
        <v>1</v>
      </c>
      <c r="E17" s="1" t="s">
        <v>35</v>
      </c>
      <c r="F17" s="1" t="s">
        <v>124</v>
      </c>
      <c r="G17" s="3">
        <v>2.4</v>
      </c>
      <c r="H17" s="1"/>
      <c r="I17" s="6">
        <f t="shared" si="1"/>
        <v>96.389999999999986</v>
      </c>
      <c r="J17" s="6">
        <v>2.2000000000000002</v>
      </c>
      <c r="K17" s="6">
        <f>(IF(F17="W",J17*G17,0))-J17</f>
        <v>3.08</v>
      </c>
      <c r="L17" s="6">
        <f>I17+K17</f>
        <v>99.469999999999985</v>
      </c>
      <c r="M17" s="1"/>
      <c r="N17" s="6">
        <f t="shared" si="4"/>
        <v>104.86172917991101</v>
      </c>
      <c r="O17" s="6">
        <f t="shared" si="2"/>
        <v>115</v>
      </c>
      <c r="P17" s="6">
        <f t="shared" si="3"/>
        <v>10.138270820088991</v>
      </c>
      <c r="Q17" s="6">
        <f>P17/(G17-1)</f>
        <v>7.2416220143492795</v>
      </c>
      <c r="R17" s="6">
        <f>(IF(F17="W",Q17*G17,0))-Q17</f>
        <v>10.138270820088991</v>
      </c>
      <c r="S17" s="6">
        <f t="shared" si="0"/>
        <v>115</v>
      </c>
    </row>
    <row r="18" spans="1:19" x14ac:dyDescent="0.25">
      <c r="A18" s="2">
        <v>44695</v>
      </c>
      <c r="B18" s="1" t="s">
        <v>36</v>
      </c>
      <c r="C18" s="1">
        <v>1</v>
      </c>
      <c r="D18" s="1">
        <v>1</v>
      </c>
      <c r="E18" s="1" t="s">
        <v>37</v>
      </c>
      <c r="F18" s="1" t="s">
        <v>125</v>
      </c>
      <c r="G18" s="3">
        <v>4.2</v>
      </c>
      <c r="H18" s="1"/>
      <c r="I18" s="6">
        <f t="shared" si="1"/>
        <v>99.469999999999985</v>
      </c>
      <c r="J18" s="6">
        <v>0.3</v>
      </c>
      <c r="K18" s="6">
        <f>(IF(F18="W",J18*G18,0))-J18</f>
        <v>-0.3</v>
      </c>
      <c r="L18" s="6">
        <f>I18+K18</f>
        <v>99.169999999999987</v>
      </c>
      <c r="M18" s="1"/>
      <c r="N18" s="6">
        <f t="shared" si="4"/>
        <v>115</v>
      </c>
      <c r="O18" s="6">
        <f t="shared" si="2"/>
        <v>116</v>
      </c>
      <c r="P18" s="6">
        <f t="shared" si="3"/>
        <v>1</v>
      </c>
      <c r="Q18" s="6">
        <f>P18/(G18-1)</f>
        <v>0.3125</v>
      </c>
      <c r="R18" s="6">
        <f>(IF(F18="W",Q18*G18,0))-Q18</f>
        <v>-0.3125</v>
      </c>
      <c r="S18" s="6">
        <f t="shared" si="0"/>
        <v>114.6875</v>
      </c>
    </row>
    <row r="19" spans="1:19" x14ac:dyDescent="0.25">
      <c r="A19" s="2">
        <v>44695</v>
      </c>
      <c r="B19" s="1" t="s">
        <v>36</v>
      </c>
      <c r="C19" s="1">
        <v>1</v>
      </c>
      <c r="D19" s="1">
        <v>1</v>
      </c>
      <c r="E19" s="1" t="s">
        <v>37</v>
      </c>
      <c r="F19" s="1" t="s">
        <v>125</v>
      </c>
      <c r="G19" s="3">
        <v>17</v>
      </c>
      <c r="H19" s="1"/>
      <c r="I19" s="6">
        <f t="shared" si="1"/>
        <v>99.169999999999987</v>
      </c>
      <c r="J19" s="6">
        <v>1</v>
      </c>
      <c r="K19" s="6">
        <f>(IF(F19="W",J19*G19,0))-J19</f>
        <v>-1</v>
      </c>
      <c r="L19" s="6">
        <f>I19+K19</f>
        <v>98.169999999999987</v>
      </c>
      <c r="M19" s="1"/>
      <c r="N19" s="6">
        <f t="shared" si="4"/>
        <v>114.6875</v>
      </c>
      <c r="O19" s="6">
        <f t="shared" si="2"/>
        <v>117</v>
      </c>
      <c r="P19" s="6">
        <f t="shared" si="3"/>
        <v>2.3125</v>
      </c>
      <c r="Q19" s="6">
        <f>P19/(G19-1)</f>
        <v>0.14453125</v>
      </c>
      <c r="R19" s="6">
        <f>(IF(F19="W",Q19*G19,0))-Q19</f>
        <v>-0.14453125</v>
      </c>
      <c r="S19" s="6">
        <f t="shared" si="0"/>
        <v>114.54296875</v>
      </c>
    </row>
    <row r="20" spans="1:19" x14ac:dyDescent="0.25">
      <c r="A20" s="2">
        <v>44695</v>
      </c>
      <c r="B20" s="1" t="s">
        <v>36</v>
      </c>
      <c r="C20" s="1">
        <v>2</v>
      </c>
      <c r="D20" s="1">
        <v>2</v>
      </c>
      <c r="E20" s="1" t="s">
        <v>38</v>
      </c>
      <c r="F20" s="1" t="s">
        <v>125</v>
      </c>
      <c r="G20" s="3">
        <v>4.4000000000000004</v>
      </c>
      <c r="H20" s="1"/>
      <c r="I20" s="6">
        <f t="shared" si="1"/>
        <v>98.169999999999987</v>
      </c>
      <c r="J20" s="6">
        <v>1</v>
      </c>
      <c r="K20" s="6">
        <f>(IF(F20="W",J20*G20,0))-J20</f>
        <v>-1</v>
      </c>
      <c r="L20" s="6">
        <f>I20+K20</f>
        <v>97.169999999999987</v>
      </c>
      <c r="M20" s="1"/>
      <c r="N20" s="6">
        <f t="shared" si="4"/>
        <v>114.54296875</v>
      </c>
      <c r="O20" s="6">
        <f t="shared" si="2"/>
        <v>118</v>
      </c>
      <c r="P20" s="6">
        <f t="shared" si="3"/>
        <v>3.45703125</v>
      </c>
      <c r="Q20" s="6">
        <f>P20/(G20-1)</f>
        <v>1.0167738970588234</v>
      </c>
      <c r="R20" s="6">
        <f>(IF(F20="W",Q20*G20,0))-Q20</f>
        <v>-1.0167738970588234</v>
      </c>
      <c r="S20" s="6">
        <f t="shared" si="0"/>
        <v>113.52619485294117</v>
      </c>
    </row>
    <row r="21" spans="1:19" x14ac:dyDescent="0.25">
      <c r="A21" s="2">
        <v>44695</v>
      </c>
      <c r="B21" s="1" t="s">
        <v>36</v>
      </c>
      <c r="C21" s="1">
        <v>2</v>
      </c>
      <c r="D21" s="1">
        <v>4</v>
      </c>
      <c r="E21" s="1" t="s">
        <v>39</v>
      </c>
      <c r="F21" s="1" t="s">
        <v>125</v>
      </c>
      <c r="G21" s="3">
        <v>4.8</v>
      </c>
      <c r="H21" s="1"/>
      <c r="I21" s="6">
        <f t="shared" si="1"/>
        <v>97.169999999999987</v>
      </c>
      <c r="J21" s="6">
        <v>1</v>
      </c>
      <c r="K21" s="6">
        <f>(IF(F21="W",J21*G21,0))-J21</f>
        <v>-1</v>
      </c>
      <c r="L21" s="6">
        <f>I21+K21</f>
        <v>96.169999999999987</v>
      </c>
      <c r="M21" s="1"/>
      <c r="N21" s="6">
        <f t="shared" si="4"/>
        <v>113.52619485294117</v>
      </c>
      <c r="O21" s="6">
        <f t="shared" si="2"/>
        <v>119</v>
      </c>
      <c r="P21" s="6">
        <f t="shared" si="3"/>
        <v>5.473805147058826</v>
      </c>
      <c r="Q21" s="6">
        <f>P21/(G21-1)</f>
        <v>1.4404750386996912</v>
      </c>
      <c r="R21" s="6">
        <f>(IF(F21="W",Q21*G21,0))-Q21</f>
        <v>-1.4404750386996912</v>
      </c>
      <c r="S21" s="6">
        <f t="shared" si="0"/>
        <v>112.08571981424149</v>
      </c>
    </row>
    <row r="22" spans="1:19" x14ac:dyDescent="0.25">
      <c r="A22" s="2">
        <v>44695</v>
      </c>
      <c r="B22" s="1" t="s">
        <v>36</v>
      </c>
      <c r="C22" s="1">
        <v>3</v>
      </c>
      <c r="D22" s="1">
        <v>6</v>
      </c>
      <c r="E22" s="1" t="s">
        <v>40</v>
      </c>
      <c r="F22" s="1" t="s">
        <v>125</v>
      </c>
      <c r="G22" s="3">
        <v>9</v>
      </c>
      <c r="H22" s="1"/>
      <c r="I22" s="6">
        <f t="shared" si="1"/>
        <v>96.169999999999987</v>
      </c>
      <c r="J22" s="6">
        <v>0.6</v>
      </c>
      <c r="K22" s="6">
        <f>(IF(F22="W",J22*G22,0))-J22</f>
        <v>-0.6</v>
      </c>
      <c r="L22" s="6">
        <f>I22+K22</f>
        <v>95.57</v>
      </c>
      <c r="M22" s="1"/>
      <c r="N22" s="6">
        <f t="shared" si="4"/>
        <v>112.08571981424149</v>
      </c>
      <c r="O22" s="6">
        <f t="shared" si="2"/>
        <v>120</v>
      </c>
      <c r="P22" s="6">
        <f t="shared" si="3"/>
        <v>7.9142801857585141</v>
      </c>
      <c r="Q22" s="6">
        <f>P22/(G22-1)</f>
        <v>0.98928502321981426</v>
      </c>
      <c r="R22" s="6">
        <f>(IF(F22="W",Q22*G22,0))-Q22</f>
        <v>-0.98928502321981426</v>
      </c>
      <c r="S22" s="6">
        <f t="shared" si="0"/>
        <v>111.09643479102166</v>
      </c>
    </row>
    <row r="23" spans="1:19" x14ac:dyDescent="0.25">
      <c r="A23" s="2">
        <v>44695</v>
      </c>
      <c r="B23" s="1" t="s">
        <v>36</v>
      </c>
      <c r="C23" s="1">
        <v>3</v>
      </c>
      <c r="D23" s="1">
        <v>1</v>
      </c>
      <c r="E23" s="1" t="s">
        <v>41</v>
      </c>
      <c r="F23" s="1" t="s">
        <v>124</v>
      </c>
      <c r="G23" s="3">
        <v>7.5</v>
      </c>
      <c r="H23" s="1"/>
      <c r="I23" s="6">
        <f t="shared" si="1"/>
        <v>95.57</v>
      </c>
      <c r="J23" s="6">
        <v>0.8</v>
      </c>
      <c r="K23" s="6">
        <f>(IF(F23="W",J23*G23,0))-J23</f>
        <v>5.2</v>
      </c>
      <c r="L23" s="6">
        <f>I23+K23</f>
        <v>100.77</v>
      </c>
      <c r="M23" s="1"/>
      <c r="N23" s="6">
        <f t="shared" si="4"/>
        <v>111.09643479102166</v>
      </c>
      <c r="O23" s="6">
        <f t="shared" si="2"/>
        <v>121</v>
      </c>
      <c r="P23" s="6">
        <f t="shared" si="3"/>
        <v>9.9035652089783355</v>
      </c>
      <c r="Q23" s="6">
        <f>P23/(G23-1)</f>
        <v>1.5236254167658978</v>
      </c>
      <c r="R23" s="6">
        <f>(IF(F23="W",Q23*G23,0))-Q23</f>
        <v>9.9035652089783355</v>
      </c>
      <c r="S23" s="6">
        <f t="shared" si="0"/>
        <v>121</v>
      </c>
    </row>
    <row r="24" spans="1:19" x14ac:dyDescent="0.25">
      <c r="A24" s="2">
        <v>44695</v>
      </c>
      <c r="B24" s="1" t="s">
        <v>42</v>
      </c>
      <c r="C24" s="1">
        <v>9</v>
      </c>
      <c r="D24" s="1">
        <v>3</v>
      </c>
      <c r="E24" s="1" t="s">
        <v>43</v>
      </c>
      <c r="F24" s="1" t="s">
        <v>125</v>
      </c>
      <c r="G24" s="3">
        <v>5.5</v>
      </c>
      <c r="H24" s="1"/>
      <c r="I24" s="6">
        <f t="shared" si="1"/>
        <v>100.77</v>
      </c>
      <c r="J24" s="6">
        <v>1.2</v>
      </c>
      <c r="K24" s="6">
        <f>(IF(F24="W",J24*G24,0))-J24</f>
        <v>-1.2</v>
      </c>
      <c r="L24" s="6">
        <f>I24+K24</f>
        <v>99.57</v>
      </c>
      <c r="M24" s="1"/>
      <c r="N24" s="6">
        <f t="shared" si="4"/>
        <v>121</v>
      </c>
      <c r="O24" s="6">
        <f t="shared" si="2"/>
        <v>122</v>
      </c>
      <c r="P24" s="6">
        <f t="shared" si="3"/>
        <v>1</v>
      </c>
      <c r="Q24" s="6">
        <f>P24/(G24-1)</f>
        <v>0.22222222222222221</v>
      </c>
      <c r="R24" s="6">
        <f>(IF(F24="W",Q24*G24,0))-Q24</f>
        <v>-0.22222222222222221</v>
      </c>
      <c r="S24" s="6">
        <f t="shared" si="0"/>
        <v>120.77777777777777</v>
      </c>
    </row>
    <row r="25" spans="1:19" x14ac:dyDescent="0.25">
      <c r="A25" s="2">
        <v>44695</v>
      </c>
      <c r="B25" s="1" t="s">
        <v>42</v>
      </c>
      <c r="C25" s="1">
        <v>10</v>
      </c>
      <c r="D25" s="1">
        <v>1</v>
      </c>
      <c r="E25" s="1" t="s">
        <v>44</v>
      </c>
      <c r="F25" s="1" t="s">
        <v>124</v>
      </c>
      <c r="G25" s="3">
        <v>2.15</v>
      </c>
      <c r="H25" s="1"/>
      <c r="I25" s="6">
        <f t="shared" si="1"/>
        <v>99.57</v>
      </c>
      <c r="J25" s="6">
        <v>2.5</v>
      </c>
      <c r="K25" s="6">
        <f>(IF(F25="W",J25*G25,0))-J25</f>
        <v>2.875</v>
      </c>
      <c r="L25" s="6">
        <f>I25+K25</f>
        <v>102.44499999999999</v>
      </c>
      <c r="M25" s="1"/>
      <c r="N25" s="6">
        <f t="shared" si="4"/>
        <v>120.77777777777777</v>
      </c>
      <c r="O25" s="6">
        <f t="shared" si="2"/>
        <v>123</v>
      </c>
      <c r="P25" s="6">
        <f t="shared" si="3"/>
        <v>2.2222222222222285</v>
      </c>
      <c r="Q25" s="6">
        <f>P25/(G25-1)</f>
        <v>1.9323671497584598</v>
      </c>
      <c r="R25" s="6">
        <f>(IF(F25="W",Q25*G25,0))-Q25</f>
        <v>2.2222222222222285</v>
      </c>
      <c r="S25" s="6">
        <f t="shared" si="0"/>
        <v>123</v>
      </c>
    </row>
    <row r="26" spans="1:19" x14ac:dyDescent="0.25">
      <c r="A26" s="2">
        <v>44695</v>
      </c>
      <c r="B26" s="1" t="s">
        <v>9</v>
      </c>
      <c r="C26" s="1">
        <v>9</v>
      </c>
      <c r="D26" s="1">
        <v>1</v>
      </c>
      <c r="E26" s="1" t="s">
        <v>45</v>
      </c>
      <c r="F26" s="1" t="s">
        <v>125</v>
      </c>
      <c r="G26" s="3">
        <v>2.6</v>
      </c>
      <c r="H26" s="1"/>
      <c r="I26" s="6">
        <f t="shared" si="1"/>
        <v>102.44499999999999</v>
      </c>
      <c r="J26" s="6">
        <v>1.7</v>
      </c>
      <c r="K26" s="6">
        <f>(IF(F26="W",J26*G26,0))-J26</f>
        <v>-1.7</v>
      </c>
      <c r="L26" s="6">
        <f>I26+K26</f>
        <v>100.74499999999999</v>
      </c>
      <c r="M26" s="1"/>
      <c r="N26" s="6">
        <f t="shared" si="4"/>
        <v>123</v>
      </c>
      <c r="O26" s="6">
        <f t="shared" si="2"/>
        <v>124</v>
      </c>
      <c r="P26" s="6">
        <f t="shared" si="3"/>
        <v>1</v>
      </c>
      <c r="Q26" s="6">
        <f>P26/(G26-1)</f>
        <v>0.625</v>
      </c>
      <c r="R26" s="6">
        <f>(IF(F26="W",Q26*G26,0))-Q26</f>
        <v>-0.625</v>
      </c>
      <c r="S26" s="6">
        <f t="shared" si="0"/>
        <v>122.375</v>
      </c>
    </row>
    <row r="27" spans="1:19" x14ac:dyDescent="0.25">
      <c r="A27" s="2">
        <v>44698</v>
      </c>
      <c r="B27" s="1" t="s">
        <v>46</v>
      </c>
      <c r="C27" s="1">
        <v>5</v>
      </c>
      <c r="D27" s="1">
        <v>6</v>
      </c>
      <c r="E27" s="1" t="s">
        <v>47</v>
      </c>
      <c r="F27" s="1" t="s">
        <v>124</v>
      </c>
      <c r="G27" s="3">
        <v>5.2</v>
      </c>
      <c r="H27" s="1"/>
      <c r="I27" s="6">
        <f t="shared" si="1"/>
        <v>100.74499999999999</v>
      </c>
      <c r="J27" s="6">
        <v>1</v>
      </c>
      <c r="K27" s="6">
        <f>(IF(F27="W",J27*G27,0))-J27</f>
        <v>4.2</v>
      </c>
      <c r="L27" s="6">
        <f>I27+K27</f>
        <v>104.94499999999999</v>
      </c>
      <c r="M27" s="1"/>
      <c r="N27" s="6">
        <f t="shared" si="4"/>
        <v>122.375</v>
      </c>
      <c r="O27" s="6">
        <f t="shared" si="2"/>
        <v>125</v>
      </c>
      <c r="P27" s="6">
        <f t="shared" si="3"/>
        <v>2.625</v>
      </c>
      <c r="Q27" s="6">
        <f>P27/(G27-1)</f>
        <v>0.625</v>
      </c>
      <c r="R27" s="6">
        <f>(IF(F27="W",Q27*G27,0))-Q27</f>
        <v>2.625</v>
      </c>
      <c r="S27" s="6">
        <f t="shared" si="0"/>
        <v>125</v>
      </c>
    </row>
    <row r="28" spans="1:19" x14ac:dyDescent="0.25">
      <c r="A28" s="2">
        <v>44699</v>
      </c>
      <c r="B28" s="1" t="s">
        <v>48</v>
      </c>
      <c r="C28" s="1">
        <v>7</v>
      </c>
      <c r="D28" s="1">
        <v>7</v>
      </c>
      <c r="E28" s="1" t="s">
        <v>49</v>
      </c>
      <c r="F28" s="1" t="s">
        <v>125</v>
      </c>
      <c r="G28" s="3">
        <v>1.95</v>
      </c>
      <c r="H28" s="1"/>
      <c r="I28" s="6">
        <f t="shared" si="1"/>
        <v>104.94499999999999</v>
      </c>
      <c r="J28" s="6">
        <v>2.5</v>
      </c>
      <c r="K28" s="6">
        <f>(IF(F28="W",J28*G28,0))-J28</f>
        <v>-2.5</v>
      </c>
      <c r="L28" s="6">
        <f>I28+K28</f>
        <v>102.44499999999999</v>
      </c>
      <c r="M28" s="1"/>
      <c r="N28" s="6">
        <f t="shared" si="4"/>
        <v>125</v>
      </c>
      <c r="O28" s="6">
        <f t="shared" si="2"/>
        <v>126</v>
      </c>
      <c r="P28" s="6">
        <f t="shared" si="3"/>
        <v>1</v>
      </c>
      <c r="Q28" s="6">
        <f>P28/(G28-1)</f>
        <v>1.0526315789473684</v>
      </c>
      <c r="R28" s="6">
        <f>(IF(F28="W",Q28*G28,0))-Q28</f>
        <v>-1.0526315789473684</v>
      </c>
      <c r="S28" s="6">
        <f t="shared" si="0"/>
        <v>123.94736842105263</v>
      </c>
    </row>
    <row r="29" spans="1:19" x14ac:dyDescent="0.25">
      <c r="A29" s="2">
        <v>44700</v>
      </c>
      <c r="B29" s="1" t="s">
        <v>20</v>
      </c>
      <c r="C29" s="1">
        <v>4</v>
      </c>
      <c r="D29" s="1">
        <v>3</v>
      </c>
      <c r="E29" s="1" t="s">
        <v>50</v>
      </c>
      <c r="F29" s="1" t="s">
        <v>124</v>
      </c>
      <c r="G29" s="3">
        <v>2</v>
      </c>
      <c r="H29" s="1"/>
      <c r="I29" s="6">
        <f t="shared" si="1"/>
        <v>102.44499999999999</v>
      </c>
      <c r="J29" s="6">
        <v>4.5999999999999996</v>
      </c>
      <c r="K29" s="6">
        <f>(IF(F29="W",J29*G29,0))-J29</f>
        <v>4.5999999999999996</v>
      </c>
      <c r="L29" s="6">
        <f>I29+K29</f>
        <v>107.04499999999999</v>
      </c>
      <c r="M29" s="1"/>
      <c r="N29" s="6">
        <f t="shared" si="4"/>
        <v>123.94736842105263</v>
      </c>
      <c r="O29" s="6">
        <f t="shared" si="2"/>
        <v>127</v>
      </c>
      <c r="P29" s="6">
        <f t="shared" si="3"/>
        <v>3.0526315789473699</v>
      </c>
      <c r="Q29" s="6">
        <f>P29/(G29-1)</f>
        <v>3.0526315789473699</v>
      </c>
      <c r="R29" s="6">
        <f>(IF(F29="W",Q29*G29,0))-Q29</f>
        <v>3.0526315789473699</v>
      </c>
      <c r="S29" s="6">
        <f t="shared" si="0"/>
        <v>127</v>
      </c>
    </row>
    <row r="30" spans="1:19" x14ac:dyDescent="0.25">
      <c r="A30" s="2">
        <v>44701</v>
      </c>
      <c r="B30" s="1" t="s">
        <v>51</v>
      </c>
      <c r="C30" s="1">
        <v>5</v>
      </c>
      <c r="D30" s="1">
        <v>1</v>
      </c>
      <c r="E30" s="1" t="s">
        <v>52</v>
      </c>
      <c r="F30" s="1" t="s">
        <v>124</v>
      </c>
      <c r="G30" s="3">
        <v>5</v>
      </c>
      <c r="H30" s="1"/>
      <c r="I30" s="6">
        <f t="shared" si="1"/>
        <v>107.04499999999999</v>
      </c>
      <c r="J30" s="6">
        <v>1.7</v>
      </c>
      <c r="K30" s="6">
        <f>(IF(F30="W",J30*G30,0))-J30</f>
        <v>6.8</v>
      </c>
      <c r="L30" s="6">
        <f>I30+K30</f>
        <v>113.84499999999998</v>
      </c>
      <c r="M30" s="1"/>
      <c r="N30" s="6">
        <f t="shared" si="4"/>
        <v>127</v>
      </c>
      <c r="O30" s="6">
        <f t="shared" si="2"/>
        <v>128</v>
      </c>
      <c r="P30" s="6">
        <f t="shared" si="3"/>
        <v>1</v>
      </c>
      <c r="Q30" s="6">
        <f>P30/(G30-1)</f>
        <v>0.25</v>
      </c>
      <c r="R30" s="6">
        <f>(IF(F30="W",Q30*G30,0))-Q30</f>
        <v>1</v>
      </c>
      <c r="S30" s="6">
        <f t="shared" si="0"/>
        <v>128</v>
      </c>
    </row>
    <row r="31" spans="1:19" x14ac:dyDescent="0.25">
      <c r="A31" s="2">
        <v>44702</v>
      </c>
      <c r="B31" s="1" t="s">
        <v>53</v>
      </c>
      <c r="C31" s="1">
        <v>4</v>
      </c>
      <c r="D31" s="1">
        <v>3</v>
      </c>
      <c r="E31" s="1" t="s">
        <v>54</v>
      </c>
      <c r="F31" s="1" t="s">
        <v>124</v>
      </c>
      <c r="G31" s="3">
        <v>11</v>
      </c>
      <c r="H31" s="1"/>
      <c r="I31" s="6">
        <f t="shared" si="1"/>
        <v>113.84499999999998</v>
      </c>
      <c r="J31" s="6">
        <v>0.5</v>
      </c>
      <c r="K31" s="6">
        <f>(IF(F31="W",J31*G31,0))-J31</f>
        <v>5</v>
      </c>
      <c r="L31" s="6">
        <f>I31+K31</f>
        <v>118.84499999999998</v>
      </c>
      <c r="M31" s="1"/>
      <c r="N31" s="6">
        <f t="shared" si="4"/>
        <v>128</v>
      </c>
      <c r="O31" s="6">
        <f t="shared" si="2"/>
        <v>129</v>
      </c>
      <c r="P31" s="6">
        <f t="shared" si="3"/>
        <v>1</v>
      </c>
      <c r="Q31" s="6">
        <f>P31/(G31-1)</f>
        <v>0.1</v>
      </c>
      <c r="R31" s="6">
        <f>(IF(F31="W",Q31*G31,0))-Q31</f>
        <v>1</v>
      </c>
      <c r="S31" s="6">
        <f t="shared" si="0"/>
        <v>129</v>
      </c>
    </row>
    <row r="32" spans="1:19" x14ac:dyDescent="0.25">
      <c r="A32" s="2">
        <v>44702</v>
      </c>
      <c r="B32" s="1" t="s">
        <v>53</v>
      </c>
      <c r="C32" s="1">
        <v>4</v>
      </c>
      <c r="D32" s="1">
        <v>2</v>
      </c>
      <c r="E32" s="1" t="s">
        <v>55</v>
      </c>
      <c r="F32" s="1" t="s">
        <v>125</v>
      </c>
      <c r="G32" s="3">
        <v>21</v>
      </c>
      <c r="H32" s="1"/>
      <c r="I32" s="6">
        <f t="shared" si="1"/>
        <v>118.84499999999998</v>
      </c>
      <c r="J32" s="6">
        <v>0.5</v>
      </c>
      <c r="K32" s="6">
        <f>(IF(F32="W",J32*G32,0))-J32</f>
        <v>-0.5</v>
      </c>
      <c r="L32" s="6">
        <f>I32+K32</f>
        <v>118.34499999999998</v>
      </c>
      <c r="M32" s="1"/>
      <c r="N32" s="6">
        <f t="shared" si="4"/>
        <v>129</v>
      </c>
      <c r="O32" s="6">
        <f t="shared" si="2"/>
        <v>130</v>
      </c>
      <c r="P32" s="6">
        <f t="shared" si="3"/>
        <v>1</v>
      </c>
      <c r="Q32" s="6">
        <f>P32/(G32-1)</f>
        <v>0.05</v>
      </c>
      <c r="R32" s="6">
        <f>(IF(F32="W",Q32*G32,0))-Q32</f>
        <v>-0.05</v>
      </c>
      <c r="S32" s="6">
        <f t="shared" si="0"/>
        <v>128.94999999999999</v>
      </c>
    </row>
    <row r="33" spans="1:19" x14ac:dyDescent="0.25">
      <c r="A33" s="2">
        <v>44702</v>
      </c>
      <c r="B33" s="1" t="s">
        <v>53</v>
      </c>
      <c r="C33" s="1">
        <v>7</v>
      </c>
      <c r="D33" s="1">
        <v>9</v>
      </c>
      <c r="E33" s="1" t="s">
        <v>56</v>
      </c>
      <c r="F33" s="1" t="s">
        <v>125</v>
      </c>
      <c r="G33" s="3">
        <v>2.8</v>
      </c>
      <c r="H33" s="1"/>
      <c r="I33" s="6">
        <f t="shared" si="1"/>
        <v>118.34499999999998</v>
      </c>
      <c r="J33" s="6">
        <v>1.5</v>
      </c>
      <c r="K33" s="6">
        <f>(IF(F33="W",J33*G33,0))-J33</f>
        <v>-1.5</v>
      </c>
      <c r="L33" s="6">
        <f>I33+K33</f>
        <v>116.84499999999998</v>
      </c>
      <c r="M33" s="1"/>
      <c r="N33" s="6">
        <f t="shared" si="4"/>
        <v>128.94999999999999</v>
      </c>
      <c r="O33" s="6">
        <f t="shared" si="2"/>
        <v>131</v>
      </c>
      <c r="P33" s="6">
        <f t="shared" si="3"/>
        <v>2.0500000000000114</v>
      </c>
      <c r="Q33" s="6">
        <f>P33/(G33-1)</f>
        <v>1.1388888888888953</v>
      </c>
      <c r="R33" s="6">
        <f>(IF(F33="W",Q33*G33,0))-Q33</f>
        <v>-1.1388888888888953</v>
      </c>
      <c r="S33" s="6">
        <f t="shared" si="0"/>
        <v>127.81111111111109</v>
      </c>
    </row>
    <row r="34" spans="1:19" x14ac:dyDescent="0.25">
      <c r="A34" s="2">
        <v>44702</v>
      </c>
      <c r="B34" s="1" t="s">
        <v>57</v>
      </c>
      <c r="C34" s="1">
        <v>4</v>
      </c>
      <c r="D34" s="1">
        <v>5</v>
      </c>
      <c r="E34" s="1" t="s">
        <v>58</v>
      </c>
      <c r="F34" s="1" t="s">
        <v>125</v>
      </c>
      <c r="G34" s="3">
        <v>3.1</v>
      </c>
      <c r="H34" s="1"/>
      <c r="I34" s="6">
        <f t="shared" si="1"/>
        <v>116.84499999999998</v>
      </c>
      <c r="J34" s="6">
        <v>1.8</v>
      </c>
      <c r="K34" s="6">
        <f>(IF(F34="W",J34*G34,0))-J34</f>
        <v>-1.8</v>
      </c>
      <c r="L34" s="6">
        <f>I34+K34</f>
        <v>115.04499999999999</v>
      </c>
      <c r="M34" s="1"/>
      <c r="N34" s="6">
        <f t="shared" si="4"/>
        <v>127.81111111111109</v>
      </c>
      <c r="O34" s="6">
        <f t="shared" si="2"/>
        <v>132</v>
      </c>
      <c r="P34" s="6">
        <f t="shared" si="3"/>
        <v>4.1888888888889113</v>
      </c>
      <c r="Q34" s="6">
        <f>P34/(G34-1)</f>
        <v>1.9947089947090053</v>
      </c>
      <c r="R34" s="6">
        <f>(IF(F34="W",Q34*G34,0))-Q34</f>
        <v>-1.9947089947090053</v>
      </c>
      <c r="S34" s="6">
        <f t="shared" si="0"/>
        <v>125.81640211640209</v>
      </c>
    </row>
    <row r="35" spans="1:19" x14ac:dyDescent="0.25">
      <c r="A35" s="2">
        <v>44703</v>
      </c>
      <c r="B35" s="1" t="s">
        <v>59</v>
      </c>
      <c r="C35" s="1">
        <v>7</v>
      </c>
      <c r="D35" s="1">
        <v>3</v>
      </c>
      <c r="E35" s="1" t="s">
        <v>60</v>
      </c>
      <c r="F35" s="1" t="s">
        <v>124</v>
      </c>
      <c r="G35" s="3">
        <v>4.5999999999999996</v>
      </c>
      <c r="H35" s="1"/>
      <c r="I35" s="6">
        <f t="shared" si="1"/>
        <v>115.04499999999999</v>
      </c>
      <c r="J35" s="6">
        <v>1.2</v>
      </c>
      <c r="K35" s="6">
        <f>(IF(F35="W",J35*G35,0))-J35</f>
        <v>4.3199999999999994</v>
      </c>
      <c r="L35" s="6">
        <f>I35+K35</f>
        <v>119.36499999999998</v>
      </c>
      <c r="M35" s="1"/>
      <c r="N35" s="6">
        <f t="shared" si="4"/>
        <v>125.81640211640209</v>
      </c>
      <c r="O35" s="6">
        <f t="shared" si="2"/>
        <v>133</v>
      </c>
      <c r="P35" s="6">
        <f t="shared" si="3"/>
        <v>7.183597883597912</v>
      </c>
      <c r="Q35" s="6">
        <f>P35/(G35-1)</f>
        <v>1.9954438565549757</v>
      </c>
      <c r="R35" s="6">
        <f>(IF(F35="W",Q35*G35,0))-Q35</f>
        <v>7.183597883597912</v>
      </c>
      <c r="S35" s="6">
        <f t="shared" si="0"/>
        <v>133</v>
      </c>
    </row>
    <row r="36" spans="1:19" x14ac:dyDescent="0.25">
      <c r="A36" s="2">
        <v>44705</v>
      </c>
      <c r="B36" s="1" t="s">
        <v>61</v>
      </c>
      <c r="C36" s="1">
        <v>6</v>
      </c>
      <c r="D36" s="1">
        <v>2</v>
      </c>
      <c r="E36" s="1" t="s">
        <v>62</v>
      </c>
      <c r="F36" s="1" t="s">
        <v>125</v>
      </c>
      <c r="G36" s="3">
        <v>3</v>
      </c>
      <c r="H36" s="1"/>
      <c r="I36" s="6">
        <f t="shared" si="1"/>
        <v>119.36499999999998</v>
      </c>
      <c r="J36" s="6">
        <v>1.4</v>
      </c>
      <c r="K36" s="6">
        <f>(IF(F36="W",J36*G36,0))-J36</f>
        <v>-1.4</v>
      </c>
      <c r="L36" s="6">
        <f>I36+K36</f>
        <v>117.96499999999997</v>
      </c>
      <c r="M36" s="1"/>
      <c r="N36" s="6">
        <f t="shared" si="4"/>
        <v>133</v>
      </c>
      <c r="O36" s="6">
        <f t="shared" si="2"/>
        <v>134</v>
      </c>
      <c r="P36" s="6">
        <f t="shared" si="3"/>
        <v>1</v>
      </c>
      <c r="Q36" s="6">
        <f>P36/(G36-1)</f>
        <v>0.5</v>
      </c>
      <c r="R36" s="6">
        <f>(IF(F36="W",Q36*G36,0))-Q36</f>
        <v>-0.5</v>
      </c>
      <c r="S36" s="6">
        <f t="shared" si="0"/>
        <v>132.5</v>
      </c>
    </row>
    <row r="37" spans="1:19" x14ac:dyDescent="0.25">
      <c r="A37" s="2">
        <v>44708</v>
      </c>
      <c r="B37" s="1" t="s">
        <v>20</v>
      </c>
      <c r="C37" s="1">
        <v>6</v>
      </c>
      <c r="D37" s="1">
        <v>6</v>
      </c>
      <c r="E37" s="1" t="s">
        <v>63</v>
      </c>
      <c r="F37" s="1" t="s">
        <v>125</v>
      </c>
      <c r="G37" s="3">
        <v>6.5</v>
      </c>
      <c r="H37" s="1"/>
      <c r="I37" s="6">
        <f t="shared" si="1"/>
        <v>117.96499999999997</v>
      </c>
      <c r="J37" s="6">
        <v>1.2</v>
      </c>
      <c r="K37" s="6">
        <f>(IF(F37="W",J37*G37,0))-J37</f>
        <v>-1.2</v>
      </c>
      <c r="L37" s="6">
        <f>I37+K37</f>
        <v>116.76499999999997</v>
      </c>
      <c r="M37" s="1"/>
      <c r="N37" s="6">
        <f t="shared" si="4"/>
        <v>132.5</v>
      </c>
      <c r="O37" s="6">
        <f t="shared" si="2"/>
        <v>135</v>
      </c>
      <c r="P37" s="6">
        <f t="shared" si="3"/>
        <v>2.5</v>
      </c>
      <c r="Q37" s="6">
        <f>P37/(G37-1)</f>
        <v>0.45454545454545453</v>
      </c>
      <c r="R37" s="6">
        <f>(IF(F37="W",Q37*G37,0))-Q37</f>
        <v>-0.45454545454545453</v>
      </c>
      <c r="S37" s="6">
        <f t="shared" si="0"/>
        <v>132.04545454545453</v>
      </c>
    </row>
    <row r="38" spans="1:19" x14ac:dyDescent="0.25">
      <c r="A38" s="2">
        <v>44709</v>
      </c>
      <c r="B38" s="1" t="s">
        <v>36</v>
      </c>
      <c r="C38" s="1">
        <v>1</v>
      </c>
      <c r="D38" s="1">
        <v>1</v>
      </c>
      <c r="E38" s="1" t="s">
        <v>64</v>
      </c>
      <c r="F38" s="1" t="s">
        <v>124</v>
      </c>
      <c r="G38" s="3">
        <v>3.1</v>
      </c>
      <c r="H38" s="1"/>
      <c r="I38" s="6">
        <f t="shared" si="1"/>
        <v>116.76499999999997</v>
      </c>
      <c r="J38" s="6">
        <v>2</v>
      </c>
      <c r="K38" s="6">
        <f>(IF(F38="W",J38*G38,0))-J38</f>
        <v>4.2</v>
      </c>
      <c r="L38" s="6">
        <f>I38+K38</f>
        <v>120.96499999999997</v>
      </c>
      <c r="M38" s="1"/>
      <c r="N38" s="6">
        <f t="shared" si="4"/>
        <v>132.04545454545453</v>
      </c>
      <c r="O38" s="6">
        <f t="shared" si="2"/>
        <v>136</v>
      </c>
      <c r="P38" s="6">
        <f t="shared" si="3"/>
        <v>3.9545454545454675</v>
      </c>
      <c r="Q38" s="6">
        <f>P38/(G38-1)</f>
        <v>1.8831168831168892</v>
      </c>
      <c r="R38" s="6">
        <f>(IF(F38="W",Q38*G38,0))-Q38</f>
        <v>3.9545454545454675</v>
      </c>
      <c r="S38" s="6">
        <f t="shared" si="0"/>
        <v>136</v>
      </c>
    </row>
    <row r="39" spans="1:19" x14ac:dyDescent="0.25">
      <c r="A39" s="2">
        <v>44709</v>
      </c>
      <c r="B39" s="1" t="s">
        <v>36</v>
      </c>
      <c r="C39" s="1">
        <v>3</v>
      </c>
      <c r="D39" s="1">
        <v>7</v>
      </c>
      <c r="E39" s="1" t="s">
        <v>38</v>
      </c>
      <c r="F39" s="1" t="s">
        <v>124</v>
      </c>
      <c r="G39" s="3">
        <v>3.8</v>
      </c>
      <c r="H39" s="1"/>
      <c r="I39" s="6">
        <f t="shared" si="1"/>
        <v>120.96499999999997</v>
      </c>
      <c r="J39" s="6">
        <v>2</v>
      </c>
      <c r="K39" s="6">
        <f>(IF(F39="W",J39*G39,0))-J39</f>
        <v>5.6</v>
      </c>
      <c r="L39" s="6">
        <f>I39+K39</f>
        <v>126.56499999999997</v>
      </c>
      <c r="M39" s="1"/>
      <c r="N39" s="6">
        <f t="shared" si="4"/>
        <v>136</v>
      </c>
      <c r="O39" s="6">
        <f t="shared" si="2"/>
        <v>137</v>
      </c>
      <c r="P39" s="6">
        <f t="shared" si="3"/>
        <v>1</v>
      </c>
      <c r="Q39" s="6">
        <f>P39/(G39-1)</f>
        <v>0.35714285714285715</v>
      </c>
      <c r="R39" s="6">
        <f>(IF(F39="W",Q39*G39,0))-Q39</f>
        <v>1</v>
      </c>
      <c r="S39" s="6">
        <f t="shared" si="0"/>
        <v>137</v>
      </c>
    </row>
    <row r="40" spans="1:19" x14ac:dyDescent="0.25">
      <c r="A40" s="2">
        <v>44709</v>
      </c>
      <c r="B40" s="1" t="s">
        <v>22</v>
      </c>
      <c r="C40" s="1">
        <v>4</v>
      </c>
      <c r="D40" s="1">
        <v>2</v>
      </c>
      <c r="E40" s="1" t="s">
        <v>65</v>
      </c>
      <c r="F40" s="1" t="s">
        <v>125</v>
      </c>
      <c r="G40" s="3">
        <v>6</v>
      </c>
      <c r="H40" s="1"/>
      <c r="I40" s="6">
        <f t="shared" si="1"/>
        <v>126.56499999999997</v>
      </c>
      <c r="J40" s="6">
        <v>0.8</v>
      </c>
      <c r="K40" s="6">
        <f>(IF(F40="W",J40*G40,0))-J40</f>
        <v>-0.8</v>
      </c>
      <c r="L40" s="6">
        <f>I40+K40</f>
        <v>125.76499999999997</v>
      </c>
      <c r="M40" s="1"/>
      <c r="N40" s="6">
        <f t="shared" si="4"/>
        <v>137</v>
      </c>
      <c r="O40" s="6">
        <f t="shared" si="2"/>
        <v>138</v>
      </c>
      <c r="P40" s="6">
        <f t="shared" si="3"/>
        <v>1</v>
      </c>
      <c r="Q40" s="6">
        <f>P40/(G40-1)</f>
        <v>0.2</v>
      </c>
      <c r="R40" s="6">
        <f>(IF(F40="W",Q40*G40,0))-Q40</f>
        <v>-0.2</v>
      </c>
      <c r="S40" s="6">
        <f t="shared" si="0"/>
        <v>136.80000000000001</v>
      </c>
    </row>
    <row r="41" spans="1:19" x14ac:dyDescent="0.25">
      <c r="A41" s="2">
        <v>44709</v>
      </c>
      <c r="B41" s="1" t="s">
        <v>66</v>
      </c>
      <c r="C41" s="1">
        <v>10</v>
      </c>
      <c r="D41" s="1">
        <v>3</v>
      </c>
      <c r="E41" s="1" t="s">
        <v>67</v>
      </c>
      <c r="F41" s="1" t="s">
        <v>125</v>
      </c>
      <c r="G41" s="3">
        <v>5.0999999999999996</v>
      </c>
      <c r="H41" s="1"/>
      <c r="I41" s="6">
        <f t="shared" si="1"/>
        <v>125.76499999999997</v>
      </c>
      <c r="J41" s="6">
        <v>1</v>
      </c>
      <c r="K41" s="6">
        <f>(IF(F41="W",J41*G41,0))-J41</f>
        <v>-1</v>
      </c>
      <c r="L41" s="6">
        <f>I41+K41</f>
        <v>124.76499999999997</v>
      </c>
      <c r="M41" s="1"/>
      <c r="N41" s="6">
        <f t="shared" si="4"/>
        <v>136.80000000000001</v>
      </c>
      <c r="O41" s="6">
        <f t="shared" si="2"/>
        <v>139</v>
      </c>
      <c r="P41" s="6">
        <f t="shared" si="3"/>
        <v>2.1999999999999886</v>
      </c>
      <c r="Q41" s="6">
        <f>P41/(G41-1)</f>
        <v>0.53658536585365579</v>
      </c>
      <c r="R41" s="6">
        <f>(IF(F41="W",Q41*G41,0))-Q41</f>
        <v>-0.53658536585365579</v>
      </c>
      <c r="S41" s="6">
        <f t="shared" si="0"/>
        <v>136.26341463414636</v>
      </c>
    </row>
    <row r="42" spans="1:19" x14ac:dyDescent="0.25">
      <c r="A42" s="2">
        <v>44709</v>
      </c>
      <c r="B42" s="1" t="s">
        <v>66</v>
      </c>
      <c r="C42" s="1">
        <v>10</v>
      </c>
      <c r="D42" s="1">
        <v>7</v>
      </c>
      <c r="E42" s="1" t="s">
        <v>68</v>
      </c>
      <c r="F42" s="1" t="s">
        <v>125</v>
      </c>
      <c r="G42" s="3">
        <v>3.4</v>
      </c>
      <c r="H42" s="1"/>
      <c r="I42" s="6">
        <f t="shared" si="1"/>
        <v>124.76499999999997</v>
      </c>
      <c r="J42" s="6">
        <v>1</v>
      </c>
      <c r="K42" s="6">
        <f>(IF(F42="W",J42*G42,0))-J42</f>
        <v>-1</v>
      </c>
      <c r="L42" s="6">
        <f>I42+K42</f>
        <v>123.76499999999997</v>
      </c>
      <c r="M42" s="1"/>
      <c r="N42" s="6">
        <f t="shared" si="4"/>
        <v>136.26341463414636</v>
      </c>
      <c r="O42" s="6">
        <f t="shared" si="2"/>
        <v>140</v>
      </c>
      <c r="P42" s="6">
        <f t="shared" si="3"/>
        <v>3.7365853658536423</v>
      </c>
      <c r="Q42" s="6">
        <f>P42/(G42-1)</f>
        <v>1.5569105691056844</v>
      </c>
      <c r="R42" s="6">
        <f>(IF(F42="W",Q42*G42,0))-Q42</f>
        <v>-1.5569105691056844</v>
      </c>
      <c r="S42" s="6">
        <f t="shared" si="0"/>
        <v>134.70650406504066</v>
      </c>
    </row>
    <row r="43" spans="1:19" x14ac:dyDescent="0.25">
      <c r="A43" s="2">
        <v>44710</v>
      </c>
      <c r="B43" s="1" t="s">
        <v>69</v>
      </c>
      <c r="C43" s="1">
        <v>1</v>
      </c>
      <c r="D43" s="1">
        <v>9</v>
      </c>
      <c r="E43" s="1" t="s">
        <v>70</v>
      </c>
      <c r="F43" s="1" t="s">
        <v>124</v>
      </c>
      <c r="G43" s="3">
        <v>5.2</v>
      </c>
      <c r="H43" s="1"/>
      <c r="I43" s="6">
        <f t="shared" si="1"/>
        <v>123.76499999999997</v>
      </c>
      <c r="J43" s="6">
        <v>1</v>
      </c>
      <c r="K43" s="6">
        <f>(IF(F43="W",J43*G43,0))-J43</f>
        <v>4.2</v>
      </c>
      <c r="L43" s="6">
        <f>I43+K43</f>
        <v>127.96499999999997</v>
      </c>
      <c r="M43" s="1"/>
      <c r="N43" s="6">
        <f t="shared" si="4"/>
        <v>134.70650406504066</v>
      </c>
      <c r="O43" s="6">
        <f t="shared" si="2"/>
        <v>141</v>
      </c>
      <c r="P43" s="6">
        <f t="shared" si="3"/>
        <v>6.2934959349593385</v>
      </c>
      <c r="Q43" s="6">
        <f>P43/(G43-1)</f>
        <v>1.4984514130855566</v>
      </c>
      <c r="R43" s="6">
        <f>(IF(F43="W",Q43*G43,0))-Q43</f>
        <v>6.2934959349593385</v>
      </c>
      <c r="S43" s="6">
        <f t="shared" si="0"/>
        <v>141</v>
      </c>
    </row>
    <row r="44" spans="1:19" x14ac:dyDescent="0.25">
      <c r="A44" s="2">
        <v>44710</v>
      </c>
      <c r="B44" s="1" t="s">
        <v>71</v>
      </c>
      <c r="C44" s="1">
        <v>4</v>
      </c>
      <c r="D44" s="1">
        <v>1</v>
      </c>
      <c r="E44" s="1" t="s">
        <v>72</v>
      </c>
      <c r="F44" s="1" t="s">
        <v>124</v>
      </c>
      <c r="G44" s="3">
        <v>2.37</v>
      </c>
      <c r="H44" s="1"/>
      <c r="I44" s="6">
        <f t="shared" si="1"/>
        <v>127.96499999999997</v>
      </c>
      <c r="J44" s="6">
        <v>2</v>
      </c>
      <c r="K44" s="6">
        <f>(IF(F44="W",J44*G44,0))-J44</f>
        <v>2.74</v>
      </c>
      <c r="L44" s="6">
        <f>I44+K44</f>
        <v>130.70499999999998</v>
      </c>
      <c r="M44" s="1"/>
      <c r="N44" s="6">
        <f t="shared" si="4"/>
        <v>141</v>
      </c>
      <c r="O44" s="6">
        <f t="shared" si="2"/>
        <v>142</v>
      </c>
      <c r="P44" s="6">
        <f t="shared" si="3"/>
        <v>1</v>
      </c>
      <c r="Q44" s="6">
        <f>P44/(G44-1)</f>
        <v>0.72992700729927007</v>
      </c>
      <c r="R44" s="6">
        <f>(IF(F44="W",Q44*G44,0))-Q44</f>
        <v>1</v>
      </c>
      <c r="S44" s="6">
        <f t="shared" si="0"/>
        <v>142</v>
      </c>
    </row>
    <row r="45" spans="1:19" x14ac:dyDescent="0.25">
      <c r="A45" s="2">
        <v>44711</v>
      </c>
      <c r="B45" s="1" t="s">
        <v>73</v>
      </c>
      <c r="C45" s="1">
        <v>3</v>
      </c>
      <c r="D45" s="1">
        <v>6</v>
      </c>
      <c r="E45" s="1" t="s">
        <v>74</v>
      </c>
      <c r="F45" s="1" t="s">
        <v>124</v>
      </c>
      <c r="G45" s="3">
        <v>6.5</v>
      </c>
      <c r="H45" s="1"/>
      <c r="I45" s="6">
        <f t="shared" si="1"/>
        <v>130.70499999999998</v>
      </c>
      <c r="J45" s="6">
        <v>1</v>
      </c>
      <c r="K45" s="6">
        <f>(IF(F45="W",J45*G45,0))-J45</f>
        <v>5.5</v>
      </c>
      <c r="L45" s="6">
        <f>I45+K45</f>
        <v>136.20499999999998</v>
      </c>
      <c r="M45" s="1"/>
      <c r="N45" s="6">
        <f t="shared" si="4"/>
        <v>142</v>
      </c>
      <c r="O45" s="6">
        <f t="shared" si="2"/>
        <v>143</v>
      </c>
      <c r="P45" s="6">
        <f t="shared" si="3"/>
        <v>1</v>
      </c>
      <c r="Q45" s="6">
        <f>P45/(G45-1)</f>
        <v>0.18181818181818182</v>
      </c>
      <c r="R45" s="6">
        <f>(IF(F45="W",Q45*G45,0))-Q45</f>
        <v>1</v>
      </c>
      <c r="S45" s="6">
        <f t="shared" si="0"/>
        <v>143</v>
      </c>
    </row>
    <row r="46" spans="1:19" x14ac:dyDescent="0.25">
      <c r="A46" s="2">
        <v>44712</v>
      </c>
      <c r="B46" s="1" t="s">
        <v>16</v>
      </c>
      <c r="C46" s="1">
        <v>8</v>
      </c>
      <c r="D46" s="1">
        <v>1</v>
      </c>
      <c r="E46" s="1" t="s">
        <v>75</v>
      </c>
      <c r="F46" s="1" t="s">
        <v>124</v>
      </c>
      <c r="G46" s="3">
        <v>6.5</v>
      </c>
      <c r="H46" s="1"/>
      <c r="I46" s="6">
        <f t="shared" si="1"/>
        <v>136.20499999999998</v>
      </c>
      <c r="J46" s="6">
        <v>1.8</v>
      </c>
      <c r="K46" s="6">
        <f>(IF(F46="W",J46*G46,0))-J46</f>
        <v>9.9</v>
      </c>
      <c r="L46" s="6">
        <f>I46+K46</f>
        <v>146.10499999999999</v>
      </c>
      <c r="M46" s="1"/>
      <c r="N46" s="6">
        <f t="shared" si="4"/>
        <v>143</v>
      </c>
      <c r="O46" s="6">
        <f t="shared" si="2"/>
        <v>144</v>
      </c>
      <c r="P46" s="6">
        <f t="shared" si="3"/>
        <v>1</v>
      </c>
      <c r="Q46" s="6">
        <f>P46/(G46-1)</f>
        <v>0.18181818181818182</v>
      </c>
      <c r="R46" s="6">
        <f>(IF(F46="W",Q46*G46,0))-Q46</f>
        <v>1</v>
      </c>
      <c r="S46" s="6">
        <f t="shared" si="0"/>
        <v>144</v>
      </c>
    </row>
    <row r="47" spans="1:19" x14ac:dyDescent="0.25">
      <c r="A47" s="2">
        <v>44713</v>
      </c>
      <c r="B47" s="1" t="s">
        <v>73</v>
      </c>
      <c r="C47" s="1">
        <v>4</v>
      </c>
      <c r="D47" s="1">
        <v>7</v>
      </c>
      <c r="E47" s="1" t="s">
        <v>76</v>
      </c>
      <c r="F47" s="1" t="s">
        <v>125</v>
      </c>
      <c r="G47" s="3">
        <v>9</v>
      </c>
      <c r="H47" s="1"/>
      <c r="I47" s="6">
        <f t="shared" si="1"/>
        <v>146.10499999999999</v>
      </c>
      <c r="J47" s="6">
        <v>0.8</v>
      </c>
      <c r="K47" s="6">
        <f>(IF(F47="W",J47*G47,0))-J47</f>
        <v>-0.8</v>
      </c>
      <c r="L47" s="6">
        <f>I47+K47</f>
        <v>145.30499999999998</v>
      </c>
      <c r="M47" s="1"/>
      <c r="N47" s="6">
        <f t="shared" si="4"/>
        <v>144</v>
      </c>
      <c r="O47" s="6">
        <f t="shared" si="2"/>
        <v>145</v>
      </c>
      <c r="P47" s="6">
        <f t="shared" si="3"/>
        <v>1</v>
      </c>
      <c r="Q47" s="6">
        <f>P47/(G47-1)</f>
        <v>0.125</v>
      </c>
      <c r="R47" s="6">
        <f>(IF(F47="W",Q47*G47,0))-Q47</f>
        <v>-0.125</v>
      </c>
      <c r="S47" s="6">
        <f t="shared" si="0"/>
        <v>143.875</v>
      </c>
    </row>
    <row r="48" spans="1:19" x14ac:dyDescent="0.25">
      <c r="A48" s="2">
        <v>44713</v>
      </c>
      <c r="B48" s="1" t="s">
        <v>73</v>
      </c>
      <c r="C48" s="1">
        <v>4</v>
      </c>
      <c r="D48" s="1">
        <v>2</v>
      </c>
      <c r="E48" s="1" t="s">
        <v>77</v>
      </c>
      <c r="F48" s="1" t="s">
        <v>125</v>
      </c>
      <c r="G48" s="3">
        <v>6</v>
      </c>
      <c r="H48" s="1"/>
      <c r="I48" s="6">
        <f t="shared" si="1"/>
        <v>145.30499999999998</v>
      </c>
      <c r="J48" s="6">
        <v>1</v>
      </c>
      <c r="K48" s="6">
        <f>(IF(F48="W",J48*G48,0))-J48</f>
        <v>-1</v>
      </c>
      <c r="L48" s="6">
        <f>I48+K48</f>
        <v>144.30499999999998</v>
      </c>
      <c r="M48" s="1"/>
      <c r="N48" s="6">
        <f t="shared" si="4"/>
        <v>143.875</v>
      </c>
      <c r="O48" s="6">
        <f t="shared" si="2"/>
        <v>146</v>
      </c>
      <c r="P48" s="6">
        <f t="shared" si="3"/>
        <v>2.125</v>
      </c>
      <c r="Q48" s="6">
        <f>P48/(G48-1)</f>
        <v>0.42499999999999999</v>
      </c>
      <c r="R48" s="6">
        <f>(IF(F48="W",Q48*G48,0))-Q48</f>
        <v>-0.42499999999999999</v>
      </c>
      <c r="S48" s="6">
        <f t="shared" si="0"/>
        <v>143.44999999999999</v>
      </c>
    </row>
    <row r="49" spans="1:19" x14ac:dyDescent="0.25">
      <c r="A49" s="2">
        <v>44713</v>
      </c>
      <c r="B49" s="1" t="s">
        <v>78</v>
      </c>
      <c r="C49" s="1">
        <v>6</v>
      </c>
      <c r="D49" s="1">
        <v>1</v>
      </c>
      <c r="E49" s="1" t="s">
        <v>79</v>
      </c>
      <c r="F49" s="1" t="s">
        <v>125</v>
      </c>
      <c r="G49" s="3">
        <v>6</v>
      </c>
      <c r="H49" s="1"/>
      <c r="I49" s="6">
        <f t="shared" si="1"/>
        <v>144.30499999999998</v>
      </c>
      <c r="J49" s="6">
        <v>1</v>
      </c>
      <c r="K49" s="6">
        <f>(IF(F49="W",J49*G49,0))-J49</f>
        <v>-1</v>
      </c>
      <c r="L49" s="6">
        <f>I49+K49</f>
        <v>143.30499999999998</v>
      </c>
      <c r="M49" s="1"/>
      <c r="N49" s="6">
        <f t="shared" si="4"/>
        <v>143.44999999999999</v>
      </c>
      <c r="O49" s="6">
        <f t="shared" si="2"/>
        <v>147</v>
      </c>
      <c r="P49" s="6">
        <f t="shared" si="3"/>
        <v>3.5500000000000114</v>
      </c>
      <c r="Q49" s="6">
        <f>P49/(G49-1)</f>
        <v>0.7100000000000023</v>
      </c>
      <c r="R49" s="6">
        <f>(IF(F49="W",Q49*G49,0))-Q49</f>
        <v>-0.7100000000000023</v>
      </c>
      <c r="S49" s="6">
        <f t="shared" si="0"/>
        <v>142.73999999999998</v>
      </c>
    </row>
    <row r="50" spans="1:19" x14ac:dyDescent="0.25">
      <c r="A50" s="2">
        <v>44715</v>
      </c>
      <c r="B50" s="1" t="s">
        <v>20</v>
      </c>
      <c r="C50" s="1">
        <v>6</v>
      </c>
      <c r="D50" s="1">
        <v>2</v>
      </c>
      <c r="E50" s="1" t="s">
        <v>80</v>
      </c>
      <c r="F50" s="1" t="s">
        <v>125</v>
      </c>
      <c r="G50" s="3">
        <v>1.9</v>
      </c>
      <c r="H50" s="1"/>
      <c r="I50" s="6">
        <f t="shared" si="1"/>
        <v>143.30499999999998</v>
      </c>
      <c r="J50" s="6">
        <v>2</v>
      </c>
      <c r="K50" s="6">
        <f>(IF(F50="W",J50*G50,0))-J50</f>
        <v>-2</v>
      </c>
      <c r="L50" s="6">
        <f>I50+K50</f>
        <v>141.30499999999998</v>
      </c>
      <c r="M50" s="1"/>
      <c r="N50" s="6">
        <f t="shared" si="4"/>
        <v>142.73999999999998</v>
      </c>
      <c r="O50" s="6">
        <f t="shared" si="2"/>
        <v>148</v>
      </c>
      <c r="P50" s="6">
        <f t="shared" si="3"/>
        <v>5.2600000000000193</v>
      </c>
      <c r="Q50" s="6">
        <f>P50/(G50-1)</f>
        <v>5.8444444444444663</v>
      </c>
      <c r="R50" s="6">
        <f>(IF(F50="W",Q50*G50,0))-Q50</f>
        <v>-5.8444444444444663</v>
      </c>
      <c r="S50" s="6">
        <f t="shared" si="0"/>
        <v>136.89555555555552</v>
      </c>
    </row>
    <row r="51" spans="1:19" x14ac:dyDescent="0.25">
      <c r="A51" s="2">
        <v>44715</v>
      </c>
      <c r="B51" s="1" t="s">
        <v>81</v>
      </c>
      <c r="C51" s="1">
        <v>7</v>
      </c>
      <c r="D51" s="1">
        <v>1</v>
      </c>
      <c r="E51" s="1" t="s">
        <v>82</v>
      </c>
      <c r="F51" s="1" t="s">
        <v>125</v>
      </c>
      <c r="G51" s="3">
        <v>4.4000000000000004</v>
      </c>
      <c r="H51" s="1"/>
      <c r="I51" s="6">
        <f t="shared" si="1"/>
        <v>141.30499999999998</v>
      </c>
      <c r="J51" s="6">
        <v>1</v>
      </c>
      <c r="K51" s="6">
        <f>(IF(F51="W",J51*G51,0))-J51</f>
        <v>-1</v>
      </c>
      <c r="L51" s="6">
        <f>I51+K51</f>
        <v>140.30499999999998</v>
      </c>
      <c r="M51" s="1"/>
      <c r="N51" s="6">
        <f t="shared" si="4"/>
        <v>136.89555555555552</v>
      </c>
      <c r="O51" s="6">
        <f t="shared" si="2"/>
        <v>149</v>
      </c>
      <c r="P51" s="6">
        <f t="shared" si="3"/>
        <v>12.104444444444482</v>
      </c>
      <c r="Q51" s="6">
        <f>P51/(G51-1)</f>
        <v>3.5601307189542593</v>
      </c>
      <c r="R51" s="6">
        <f>(IF(F51="W",Q51*G51,0))-Q51</f>
        <v>-3.5601307189542593</v>
      </c>
      <c r="S51" s="6">
        <f t="shared" si="0"/>
        <v>133.33542483660125</v>
      </c>
    </row>
    <row r="52" spans="1:19" x14ac:dyDescent="0.25">
      <c r="A52" s="2">
        <v>44716</v>
      </c>
      <c r="B52" s="1" t="s">
        <v>36</v>
      </c>
      <c r="C52" s="1">
        <v>1</v>
      </c>
      <c r="D52" s="1">
        <v>4</v>
      </c>
      <c r="E52" s="1" t="s">
        <v>83</v>
      </c>
      <c r="F52" s="1" t="s">
        <v>125</v>
      </c>
      <c r="G52" s="3">
        <v>7.5</v>
      </c>
      <c r="H52" s="1"/>
      <c r="I52" s="6">
        <f t="shared" si="1"/>
        <v>140.30499999999998</v>
      </c>
      <c r="J52" s="6">
        <v>1</v>
      </c>
      <c r="K52" s="6">
        <f>(IF(F52="W",J52*G52,0))-J52</f>
        <v>-1</v>
      </c>
      <c r="L52" s="6">
        <f>I52+K52</f>
        <v>139.30499999999998</v>
      </c>
      <c r="M52" s="1"/>
      <c r="N52" s="6">
        <f t="shared" si="4"/>
        <v>133.33542483660125</v>
      </c>
      <c r="O52" s="6">
        <f t="shared" si="2"/>
        <v>150</v>
      </c>
      <c r="P52" s="6">
        <f t="shared" si="3"/>
        <v>16.664575163398752</v>
      </c>
      <c r="Q52" s="6">
        <f>P52/(G52-1)</f>
        <v>2.5637807943690385</v>
      </c>
      <c r="R52" s="6">
        <f>(IF(F52="W",Q52*G52,0))-Q52</f>
        <v>-2.5637807943690385</v>
      </c>
      <c r="S52" s="6">
        <f t="shared" si="0"/>
        <v>130.7716440422322</v>
      </c>
    </row>
    <row r="53" spans="1:19" x14ac:dyDescent="0.25">
      <c r="A53" s="2">
        <v>44716</v>
      </c>
      <c r="B53" s="1" t="s">
        <v>53</v>
      </c>
      <c r="C53" s="1">
        <v>7</v>
      </c>
      <c r="D53" s="1">
        <v>7</v>
      </c>
      <c r="E53" s="1" t="s">
        <v>84</v>
      </c>
      <c r="F53" s="1" t="s">
        <v>125</v>
      </c>
      <c r="G53" s="3">
        <v>4</v>
      </c>
      <c r="H53" s="1"/>
      <c r="I53" s="6">
        <f t="shared" si="1"/>
        <v>139.30499999999998</v>
      </c>
      <c r="J53" s="6">
        <v>1.5</v>
      </c>
      <c r="K53" s="6">
        <f>(IF(F53="W",J53*G53,0))-J53</f>
        <v>-1.5</v>
      </c>
      <c r="L53" s="6">
        <f>I53+K53</f>
        <v>137.80499999999998</v>
      </c>
      <c r="M53" s="1"/>
      <c r="N53" s="6">
        <f t="shared" si="4"/>
        <v>130.7716440422322</v>
      </c>
      <c r="O53" s="6">
        <f t="shared" si="2"/>
        <v>151</v>
      </c>
      <c r="P53" s="6">
        <f t="shared" si="3"/>
        <v>20.228355957767803</v>
      </c>
      <c r="Q53" s="6">
        <f>P53/(G53-1)</f>
        <v>6.7427853192559342</v>
      </c>
      <c r="R53" s="6">
        <f>(IF(F53="W",Q53*G53,0))-Q53</f>
        <v>-6.7427853192559342</v>
      </c>
      <c r="S53" s="6">
        <f t="shared" si="0"/>
        <v>124.02885872297627</v>
      </c>
    </row>
    <row r="54" spans="1:19" x14ac:dyDescent="0.25">
      <c r="A54" s="2">
        <v>44716</v>
      </c>
      <c r="B54" s="1" t="s">
        <v>85</v>
      </c>
      <c r="C54" s="1">
        <v>9</v>
      </c>
      <c r="D54" s="1">
        <v>8</v>
      </c>
      <c r="E54" s="1" t="s">
        <v>86</v>
      </c>
      <c r="F54" s="1" t="s">
        <v>125</v>
      </c>
      <c r="G54" s="3">
        <v>4.4000000000000004</v>
      </c>
      <c r="H54" s="1"/>
      <c r="I54" s="6">
        <f t="shared" si="1"/>
        <v>137.80499999999998</v>
      </c>
      <c r="J54" s="6">
        <v>1</v>
      </c>
      <c r="K54" s="6">
        <f>(IF(F54="W",J54*G54,0))-J54</f>
        <v>-1</v>
      </c>
      <c r="L54" s="6">
        <f>I54+K54</f>
        <v>136.80499999999998</v>
      </c>
      <c r="M54" s="1"/>
      <c r="N54" s="6">
        <f t="shared" si="4"/>
        <v>124.02885872297627</v>
      </c>
      <c r="O54" s="6">
        <f t="shared" si="2"/>
        <v>152</v>
      </c>
      <c r="P54" s="6">
        <f t="shared" si="3"/>
        <v>27.971141277023733</v>
      </c>
      <c r="Q54" s="6">
        <f>P54/(G54-1)</f>
        <v>8.2268062579481551</v>
      </c>
      <c r="R54" s="6">
        <f>(IF(F54="W",Q54*G54,0))-Q54</f>
        <v>-8.2268062579481551</v>
      </c>
      <c r="S54" s="6">
        <f t="shared" si="0"/>
        <v>115.80205246502811</v>
      </c>
    </row>
    <row r="55" spans="1:19" x14ac:dyDescent="0.25">
      <c r="A55" s="2">
        <v>44716</v>
      </c>
      <c r="B55" s="1" t="s">
        <v>53</v>
      </c>
      <c r="C55" s="1">
        <v>3</v>
      </c>
      <c r="D55" s="1">
        <v>13</v>
      </c>
      <c r="E55" s="1" t="s">
        <v>87</v>
      </c>
      <c r="F55" s="1" t="s">
        <v>124</v>
      </c>
      <c r="G55" s="3">
        <v>5.5</v>
      </c>
      <c r="H55" s="1"/>
      <c r="I55" s="6">
        <f t="shared" si="1"/>
        <v>136.80499999999998</v>
      </c>
      <c r="J55" s="6">
        <v>1.2</v>
      </c>
      <c r="K55" s="6">
        <f>(IF(F55="W",J55*G55,0))-J55</f>
        <v>5.3999999999999995</v>
      </c>
      <c r="L55" s="6">
        <f>I55+K55</f>
        <v>142.20499999999998</v>
      </c>
      <c r="M55" s="1"/>
      <c r="N55" s="6">
        <f t="shared" si="4"/>
        <v>115.80205246502811</v>
      </c>
      <c r="O55" s="6">
        <f t="shared" si="2"/>
        <v>153</v>
      </c>
      <c r="P55" s="6">
        <f t="shared" si="3"/>
        <v>37.197947534971888</v>
      </c>
      <c r="Q55" s="6">
        <f>P55/(G55-1)</f>
        <v>8.2662105633270855</v>
      </c>
      <c r="R55" s="6">
        <f>(IF(F55="W",Q55*G55,0))-Q55</f>
        <v>37.197947534971881</v>
      </c>
      <c r="S55" s="6">
        <f t="shared" si="0"/>
        <v>153</v>
      </c>
    </row>
    <row r="56" spans="1:19" x14ac:dyDescent="0.25">
      <c r="A56" s="2">
        <v>44716</v>
      </c>
      <c r="B56" s="1" t="s">
        <v>53</v>
      </c>
      <c r="C56" s="1">
        <v>3</v>
      </c>
      <c r="D56" s="1">
        <v>4</v>
      </c>
      <c r="E56" s="1" t="s">
        <v>88</v>
      </c>
      <c r="F56" s="1" t="s">
        <v>125</v>
      </c>
      <c r="G56" s="3">
        <v>15</v>
      </c>
      <c r="H56" s="1"/>
      <c r="I56" s="6">
        <f t="shared" si="1"/>
        <v>142.20499999999998</v>
      </c>
      <c r="J56" s="6">
        <v>0.5</v>
      </c>
      <c r="K56" s="6">
        <f>(IF(F56="W",J56*G56,0))-J56</f>
        <v>-0.5</v>
      </c>
      <c r="L56" s="6">
        <f>I56+K56</f>
        <v>141.70499999999998</v>
      </c>
      <c r="M56" s="1"/>
      <c r="N56" s="6">
        <f t="shared" si="4"/>
        <v>153</v>
      </c>
      <c r="O56" s="6">
        <f t="shared" si="2"/>
        <v>154</v>
      </c>
      <c r="P56" s="6">
        <f t="shared" si="3"/>
        <v>1</v>
      </c>
      <c r="Q56" s="6">
        <f>P56/(G56-1)</f>
        <v>7.1428571428571425E-2</v>
      </c>
      <c r="R56" s="6">
        <f>(IF(F56="W",Q56*G56,0))-Q56</f>
        <v>-7.1428571428571425E-2</v>
      </c>
      <c r="S56" s="6">
        <f t="shared" si="0"/>
        <v>152.92857142857142</v>
      </c>
    </row>
    <row r="57" spans="1:19" x14ac:dyDescent="0.25">
      <c r="A57" s="2">
        <v>44717</v>
      </c>
      <c r="B57" s="1" t="s">
        <v>89</v>
      </c>
      <c r="C57" s="1">
        <v>4</v>
      </c>
      <c r="D57" s="1">
        <v>2</v>
      </c>
      <c r="E57" s="1" t="s">
        <v>90</v>
      </c>
      <c r="F57" s="1" t="s">
        <v>124</v>
      </c>
      <c r="G57" s="3">
        <v>3.1</v>
      </c>
      <c r="H57" s="1"/>
      <c r="I57" s="6">
        <f t="shared" si="1"/>
        <v>141.70499999999998</v>
      </c>
      <c r="J57" s="6">
        <v>2</v>
      </c>
      <c r="K57" s="6">
        <f>(IF(F57="W",J57*G57,0))-J57</f>
        <v>4.2</v>
      </c>
      <c r="L57" s="6">
        <f>I57+K57</f>
        <v>145.90499999999997</v>
      </c>
      <c r="M57" s="1"/>
      <c r="N57" s="6">
        <f t="shared" si="4"/>
        <v>152.92857142857142</v>
      </c>
      <c r="O57" s="6">
        <f t="shared" si="2"/>
        <v>155</v>
      </c>
      <c r="P57" s="6">
        <f t="shared" si="3"/>
        <v>2.0714285714285836</v>
      </c>
      <c r="Q57" s="6">
        <f>P57/(G57-1)</f>
        <v>0.98639455782313501</v>
      </c>
      <c r="R57" s="6">
        <f>(IF(F57="W",Q57*G57,0))-Q57</f>
        <v>2.0714285714285836</v>
      </c>
      <c r="S57" s="6">
        <f t="shared" si="0"/>
        <v>155</v>
      </c>
    </row>
    <row r="58" spans="1:19" x14ac:dyDescent="0.25">
      <c r="A58" s="2">
        <v>44717</v>
      </c>
      <c r="B58" s="1" t="s">
        <v>91</v>
      </c>
      <c r="C58" s="1">
        <v>5</v>
      </c>
      <c r="D58" s="1">
        <v>3</v>
      </c>
      <c r="E58" s="1" t="s">
        <v>92</v>
      </c>
      <c r="F58" s="1" t="s">
        <v>125</v>
      </c>
      <c r="G58" s="3">
        <v>6</v>
      </c>
      <c r="H58" s="1"/>
      <c r="I58" s="6">
        <f t="shared" si="1"/>
        <v>145.90499999999997</v>
      </c>
      <c r="J58" s="6">
        <v>1</v>
      </c>
      <c r="K58" s="6">
        <f>(IF(F58="W",J58*G58,0))-J58</f>
        <v>-1</v>
      </c>
      <c r="L58" s="6">
        <f>I58+K58</f>
        <v>144.90499999999997</v>
      </c>
      <c r="M58" s="1"/>
      <c r="N58" s="6">
        <f t="shared" si="4"/>
        <v>155</v>
      </c>
      <c r="O58" s="6">
        <f t="shared" si="2"/>
        <v>156</v>
      </c>
      <c r="P58" s="6">
        <f t="shared" si="3"/>
        <v>1</v>
      </c>
      <c r="Q58" s="6">
        <f>P58/(G58-1)</f>
        <v>0.2</v>
      </c>
      <c r="R58" s="6">
        <f>(IF(F58="W",Q58*G58,0))-Q58</f>
        <v>-0.2</v>
      </c>
      <c r="S58" s="6">
        <f t="shared" si="0"/>
        <v>154.80000000000001</v>
      </c>
    </row>
    <row r="59" spans="1:19" x14ac:dyDescent="0.25">
      <c r="A59" s="2">
        <v>44720</v>
      </c>
      <c r="B59" s="1" t="s">
        <v>12</v>
      </c>
      <c r="C59" s="1">
        <v>4</v>
      </c>
      <c r="D59" s="1">
        <v>3</v>
      </c>
      <c r="E59" s="1" t="s">
        <v>93</v>
      </c>
      <c r="F59" s="1" t="s">
        <v>125</v>
      </c>
      <c r="G59" s="3">
        <v>8.5</v>
      </c>
      <c r="H59" s="1"/>
      <c r="I59" s="6">
        <f t="shared" si="1"/>
        <v>144.90499999999997</v>
      </c>
      <c r="J59" s="6">
        <v>0.8</v>
      </c>
      <c r="K59" s="6">
        <f>(IF(F59="W",J59*G59,0))-J59</f>
        <v>-0.8</v>
      </c>
      <c r="L59" s="6">
        <f>I59+K59</f>
        <v>144.10499999999996</v>
      </c>
      <c r="M59" s="1"/>
      <c r="N59" s="6">
        <f t="shared" si="4"/>
        <v>154.80000000000001</v>
      </c>
      <c r="O59" s="6">
        <f t="shared" si="2"/>
        <v>157</v>
      </c>
      <c r="P59" s="6">
        <f t="shared" si="3"/>
        <v>2.1999999999999886</v>
      </c>
      <c r="Q59" s="6">
        <f>P59/(G59-1)</f>
        <v>0.29333333333333184</v>
      </c>
      <c r="R59" s="6">
        <f>(IF(F59="W",Q59*G59,0))-Q59</f>
        <v>-0.29333333333333184</v>
      </c>
      <c r="S59" s="6">
        <f t="shared" si="0"/>
        <v>154.50666666666669</v>
      </c>
    </row>
    <row r="60" spans="1:19" x14ac:dyDescent="0.25">
      <c r="A60" s="2">
        <v>44720</v>
      </c>
      <c r="B60" s="1" t="s">
        <v>73</v>
      </c>
      <c r="C60" s="1">
        <v>5</v>
      </c>
      <c r="D60" s="1">
        <v>3</v>
      </c>
      <c r="E60" s="1" t="s">
        <v>94</v>
      </c>
      <c r="F60" s="1" t="s">
        <v>125</v>
      </c>
      <c r="G60" s="3">
        <v>4.5999999999999996</v>
      </c>
      <c r="H60" s="1"/>
      <c r="I60" s="6">
        <f t="shared" si="1"/>
        <v>144.10499999999996</v>
      </c>
      <c r="J60" s="6">
        <v>1</v>
      </c>
      <c r="K60" s="6">
        <f>(IF(F60="W",J60*G60,0))-J60</f>
        <v>-1</v>
      </c>
      <c r="L60" s="6">
        <f>I60+K60</f>
        <v>143.10499999999996</v>
      </c>
      <c r="M60" s="1"/>
      <c r="N60" s="6">
        <f t="shared" si="4"/>
        <v>154.50666666666669</v>
      </c>
      <c r="O60" s="6">
        <f t="shared" si="2"/>
        <v>158</v>
      </c>
      <c r="P60" s="6">
        <f t="shared" si="3"/>
        <v>3.493333333333311</v>
      </c>
      <c r="Q60" s="6">
        <f>P60/(G60-1)</f>
        <v>0.97037037037036422</v>
      </c>
      <c r="R60" s="6">
        <f>(IF(F60="W",Q60*G60,0))-Q60</f>
        <v>-0.97037037037036422</v>
      </c>
      <c r="S60" s="6">
        <f t="shared" si="0"/>
        <v>153.53629629629631</v>
      </c>
    </row>
    <row r="61" spans="1:19" x14ac:dyDescent="0.25">
      <c r="A61" s="2">
        <v>44720</v>
      </c>
      <c r="B61" s="1" t="s">
        <v>73</v>
      </c>
      <c r="C61" s="1">
        <v>7</v>
      </c>
      <c r="D61" s="1">
        <v>5</v>
      </c>
      <c r="E61" s="1" t="s">
        <v>95</v>
      </c>
      <c r="F61" s="1" t="s">
        <v>124</v>
      </c>
      <c r="G61" s="3">
        <v>9.5</v>
      </c>
      <c r="H61" s="1"/>
      <c r="I61" s="6">
        <f t="shared" si="1"/>
        <v>143.10499999999996</v>
      </c>
      <c r="J61" s="6">
        <v>1</v>
      </c>
      <c r="K61" s="6">
        <f>(IF(F61="W",J61*G61,0))-J61</f>
        <v>8.5</v>
      </c>
      <c r="L61" s="6">
        <f>I61+K61</f>
        <v>151.60499999999996</v>
      </c>
      <c r="M61" s="1"/>
      <c r="N61" s="6">
        <f t="shared" si="4"/>
        <v>153.53629629629631</v>
      </c>
      <c r="O61" s="6">
        <f t="shared" si="2"/>
        <v>159</v>
      </c>
      <c r="P61" s="6">
        <f t="shared" si="3"/>
        <v>5.4637037037036862</v>
      </c>
      <c r="Q61" s="6">
        <f>P61/(G61-1)</f>
        <v>0.64278867102396309</v>
      </c>
      <c r="R61" s="6">
        <f>(IF(F61="W",Q61*G61,0))-Q61</f>
        <v>5.4637037037036862</v>
      </c>
      <c r="S61" s="6">
        <f t="shared" si="0"/>
        <v>159</v>
      </c>
    </row>
    <row r="62" spans="1:19" x14ac:dyDescent="0.25">
      <c r="A62" s="2">
        <v>44721</v>
      </c>
      <c r="B62" s="1" t="s">
        <v>96</v>
      </c>
      <c r="C62" s="1">
        <v>6</v>
      </c>
      <c r="D62" s="1">
        <v>1</v>
      </c>
      <c r="E62" s="1" t="s">
        <v>97</v>
      </c>
      <c r="F62" s="1" t="s">
        <v>125</v>
      </c>
      <c r="G62" s="3">
        <v>4.4000000000000004</v>
      </c>
      <c r="H62" s="1"/>
      <c r="I62" s="6">
        <f t="shared" si="1"/>
        <v>151.60499999999996</v>
      </c>
      <c r="J62" s="6">
        <v>1.5</v>
      </c>
      <c r="K62" s="6">
        <f>(IF(F62="W",J62*G62,0))-J62</f>
        <v>-1.5</v>
      </c>
      <c r="L62" s="6">
        <f>I62+K62</f>
        <v>150.10499999999996</v>
      </c>
      <c r="M62" s="1"/>
      <c r="N62" s="6">
        <f t="shared" si="4"/>
        <v>159</v>
      </c>
      <c r="O62" s="6">
        <f t="shared" si="2"/>
        <v>160</v>
      </c>
      <c r="P62" s="6">
        <f t="shared" si="3"/>
        <v>1</v>
      </c>
      <c r="Q62" s="6">
        <f>P62/(G62-1)</f>
        <v>0.29411764705882348</v>
      </c>
      <c r="R62" s="6">
        <f>(IF(F62="W",Q62*G62,0))-Q62</f>
        <v>-0.29411764705882348</v>
      </c>
      <c r="S62" s="6">
        <f t="shared" si="0"/>
        <v>158.70588235294119</v>
      </c>
    </row>
    <row r="63" spans="1:19" x14ac:dyDescent="0.25">
      <c r="A63" s="2">
        <v>44722</v>
      </c>
      <c r="B63" s="1" t="s">
        <v>98</v>
      </c>
      <c r="C63" s="1">
        <v>7</v>
      </c>
      <c r="D63" s="1">
        <v>2</v>
      </c>
      <c r="E63" s="1" t="s">
        <v>99</v>
      </c>
      <c r="F63" s="1" t="s">
        <v>125</v>
      </c>
      <c r="G63" s="3">
        <v>8.5</v>
      </c>
      <c r="H63" s="1"/>
      <c r="I63" s="6">
        <f t="shared" si="1"/>
        <v>150.10499999999996</v>
      </c>
      <c r="J63" s="6">
        <v>0.6</v>
      </c>
      <c r="K63" s="6">
        <f>(IF(F63="W",J63*G63,0))-J63</f>
        <v>-0.6</v>
      </c>
      <c r="L63" s="6">
        <f>I63+K63</f>
        <v>149.50499999999997</v>
      </c>
      <c r="M63" s="1"/>
      <c r="N63" s="6">
        <f t="shared" si="4"/>
        <v>158.70588235294119</v>
      </c>
      <c r="O63" s="6">
        <f t="shared" si="2"/>
        <v>161</v>
      </c>
      <c r="P63" s="6">
        <f t="shared" si="3"/>
        <v>2.2941176470588118</v>
      </c>
      <c r="Q63" s="6">
        <f>P63/(G63-1)</f>
        <v>0.30588235294117488</v>
      </c>
      <c r="R63" s="6">
        <f>(IF(F63="W",Q63*G63,0))-Q63</f>
        <v>-0.30588235294117488</v>
      </c>
      <c r="S63" s="6">
        <f t="shared" si="0"/>
        <v>158.4</v>
      </c>
    </row>
    <row r="64" spans="1:19" x14ac:dyDescent="0.25">
      <c r="A64" s="2">
        <v>44723</v>
      </c>
      <c r="B64" s="1" t="s">
        <v>36</v>
      </c>
      <c r="C64" s="1">
        <v>2</v>
      </c>
      <c r="D64" s="1">
        <v>1</v>
      </c>
      <c r="E64" s="1" t="s">
        <v>100</v>
      </c>
      <c r="F64" s="1" t="s">
        <v>125</v>
      </c>
      <c r="G64" s="3">
        <v>5</v>
      </c>
      <c r="H64" s="1"/>
      <c r="I64" s="6">
        <f t="shared" si="1"/>
        <v>149.50499999999997</v>
      </c>
      <c r="J64" s="6">
        <v>1.5</v>
      </c>
      <c r="K64" s="6">
        <f>(IF(F64="W",J64*G64,0))-J64</f>
        <v>-1.5</v>
      </c>
      <c r="L64" s="6">
        <f>I64+K64</f>
        <v>148.00499999999997</v>
      </c>
      <c r="M64" s="1"/>
      <c r="N64" s="6">
        <f t="shared" si="4"/>
        <v>158.4</v>
      </c>
      <c r="O64" s="6">
        <f t="shared" si="2"/>
        <v>162</v>
      </c>
      <c r="P64" s="6">
        <f t="shared" si="3"/>
        <v>3.5999999999999943</v>
      </c>
      <c r="Q64" s="6">
        <f>P64/(G64-1)</f>
        <v>0.89999999999999858</v>
      </c>
      <c r="R64" s="6">
        <f>(IF(F64="W",Q64*G64,0))-Q64</f>
        <v>-0.89999999999999858</v>
      </c>
      <c r="S64" s="6">
        <f t="shared" si="0"/>
        <v>157.5</v>
      </c>
    </row>
    <row r="65" spans="1:19" x14ac:dyDescent="0.25">
      <c r="A65" s="2">
        <v>44723</v>
      </c>
      <c r="B65" s="1" t="s">
        <v>36</v>
      </c>
      <c r="C65" s="1">
        <v>2</v>
      </c>
      <c r="D65" s="1">
        <v>3</v>
      </c>
      <c r="E65" s="1" t="s">
        <v>38</v>
      </c>
      <c r="F65" s="1" t="s">
        <v>125</v>
      </c>
      <c r="G65" s="3">
        <v>3.6</v>
      </c>
      <c r="H65" s="1"/>
      <c r="I65" s="6">
        <f t="shared" si="1"/>
        <v>148.00499999999997</v>
      </c>
      <c r="J65" s="6">
        <v>0.5</v>
      </c>
      <c r="K65" s="6">
        <f>(IF(F65="W",J65*G65,0))-J65</f>
        <v>-0.5</v>
      </c>
      <c r="L65" s="6">
        <f>I65+K65</f>
        <v>147.50499999999997</v>
      </c>
      <c r="M65" s="1"/>
      <c r="N65" s="6">
        <f t="shared" si="4"/>
        <v>157.5</v>
      </c>
      <c r="O65" s="6">
        <f t="shared" si="2"/>
        <v>163</v>
      </c>
      <c r="P65" s="6">
        <f t="shared" si="3"/>
        <v>5.5</v>
      </c>
      <c r="Q65" s="6">
        <f>P65/(G65-1)</f>
        <v>2.1153846153846154</v>
      </c>
      <c r="R65" s="6">
        <f>(IF(F65="W",Q65*G65,0))-Q65</f>
        <v>-2.1153846153846154</v>
      </c>
      <c r="S65" s="6">
        <f t="shared" si="0"/>
        <v>155.38461538461539</v>
      </c>
    </row>
    <row r="66" spans="1:19" x14ac:dyDescent="0.25">
      <c r="A66" s="2">
        <v>44723</v>
      </c>
      <c r="B66" s="1" t="s">
        <v>36</v>
      </c>
      <c r="C66" s="1">
        <v>4</v>
      </c>
      <c r="D66" s="1">
        <v>7</v>
      </c>
      <c r="E66" s="1" t="s">
        <v>101</v>
      </c>
      <c r="F66" s="1" t="s">
        <v>125</v>
      </c>
      <c r="G66" s="3">
        <v>15</v>
      </c>
      <c r="H66" s="1"/>
      <c r="I66" s="6">
        <f t="shared" si="1"/>
        <v>147.50499999999997</v>
      </c>
      <c r="J66" s="6">
        <v>0.4</v>
      </c>
      <c r="K66" s="6">
        <f>(IF(F66="W",J66*G66,0))-J66</f>
        <v>-0.4</v>
      </c>
      <c r="L66" s="6">
        <f>I66+K66</f>
        <v>147.10499999999996</v>
      </c>
      <c r="M66" s="1"/>
      <c r="N66" s="6">
        <f t="shared" si="4"/>
        <v>155.38461538461539</v>
      </c>
      <c r="O66" s="6">
        <f t="shared" si="2"/>
        <v>164</v>
      </c>
      <c r="P66" s="6">
        <f t="shared" si="3"/>
        <v>8.6153846153846132</v>
      </c>
      <c r="Q66" s="6">
        <f>P66/(G66-1)</f>
        <v>0.6153846153846152</v>
      </c>
      <c r="R66" s="6">
        <f>(IF(F66="W",Q66*G66,0))-Q66</f>
        <v>-0.6153846153846152</v>
      </c>
      <c r="S66" s="6">
        <f t="shared" si="0"/>
        <v>154.76923076923077</v>
      </c>
    </row>
    <row r="67" spans="1:19" x14ac:dyDescent="0.25">
      <c r="A67" s="2">
        <v>44723</v>
      </c>
      <c r="B67" s="1" t="s">
        <v>102</v>
      </c>
      <c r="C67" s="1">
        <v>4</v>
      </c>
      <c r="D67" s="1">
        <v>4</v>
      </c>
      <c r="E67" s="1" t="s">
        <v>103</v>
      </c>
      <c r="F67" s="1" t="s">
        <v>125</v>
      </c>
      <c r="G67" s="3">
        <v>5</v>
      </c>
      <c r="H67" s="1"/>
      <c r="I67" s="6">
        <f t="shared" si="1"/>
        <v>147.10499999999996</v>
      </c>
      <c r="J67" s="6">
        <v>1</v>
      </c>
      <c r="K67" s="6">
        <f>(IF(F67="W",J67*G67,0))-J67</f>
        <v>-1</v>
      </c>
      <c r="L67" s="6">
        <f>I67+K67</f>
        <v>146.10499999999996</v>
      </c>
      <c r="M67" s="1"/>
      <c r="N67" s="6">
        <f t="shared" si="4"/>
        <v>154.76923076923077</v>
      </c>
      <c r="O67" s="6">
        <f t="shared" si="2"/>
        <v>165</v>
      </c>
      <c r="P67" s="6">
        <f t="shared" si="3"/>
        <v>10.230769230769226</v>
      </c>
      <c r="Q67" s="6">
        <f>P67/(G67-1)</f>
        <v>2.5576923076923066</v>
      </c>
      <c r="R67" s="6">
        <f>(IF(F67="W",Q67*G67,0))-Q67</f>
        <v>-2.5576923076923066</v>
      </c>
      <c r="S67" s="6">
        <f t="shared" ref="S67:S83" si="5">N67+R67</f>
        <v>152.21153846153845</v>
      </c>
    </row>
    <row r="68" spans="1:19" x14ac:dyDescent="0.25">
      <c r="A68" s="2">
        <v>44723</v>
      </c>
      <c r="B68" s="1" t="s">
        <v>85</v>
      </c>
      <c r="C68" s="1">
        <v>5</v>
      </c>
      <c r="D68" s="1">
        <v>4</v>
      </c>
      <c r="E68" s="1" t="s">
        <v>104</v>
      </c>
      <c r="F68" s="1" t="s">
        <v>125</v>
      </c>
      <c r="G68" s="3">
        <v>3.3</v>
      </c>
      <c r="H68" s="1"/>
      <c r="I68" s="6">
        <f t="shared" ref="I68:I84" si="6">L67</f>
        <v>146.10499999999996</v>
      </c>
      <c r="J68" s="6">
        <v>1.7</v>
      </c>
      <c r="K68" s="6">
        <f>(IF(F68="W",J68*G68,0))-J68</f>
        <v>-1.7</v>
      </c>
      <c r="L68" s="6">
        <f>I68+K68</f>
        <v>144.40499999999997</v>
      </c>
      <c r="M68" s="1"/>
      <c r="N68" s="6">
        <f t="shared" si="4"/>
        <v>152.21153846153845</v>
      </c>
      <c r="O68" s="6">
        <f t="shared" ref="O68:O84" si="7">O67+1</f>
        <v>166</v>
      </c>
      <c r="P68" s="6">
        <f t="shared" ref="P68:P84" si="8">O68-N68</f>
        <v>13.788461538461547</v>
      </c>
      <c r="Q68" s="6">
        <f>P68/(G68-1)</f>
        <v>5.9949832775919774</v>
      </c>
      <c r="R68" s="6">
        <f>(IF(F68="W",Q68*G68,0))-Q68</f>
        <v>-5.9949832775919774</v>
      </c>
      <c r="S68" s="6">
        <f t="shared" si="5"/>
        <v>146.21655518394647</v>
      </c>
    </row>
    <row r="69" spans="1:19" x14ac:dyDescent="0.25">
      <c r="A69" s="2">
        <v>44723</v>
      </c>
      <c r="B69" s="1" t="s">
        <v>66</v>
      </c>
      <c r="C69" s="1">
        <v>8</v>
      </c>
      <c r="D69" s="1">
        <v>2</v>
      </c>
      <c r="E69" s="1" t="s">
        <v>105</v>
      </c>
      <c r="F69" s="1" t="s">
        <v>125</v>
      </c>
      <c r="G69" s="3">
        <v>7</v>
      </c>
      <c r="H69" s="1"/>
      <c r="I69" s="6">
        <f t="shared" si="6"/>
        <v>144.40499999999997</v>
      </c>
      <c r="J69" s="6">
        <v>1</v>
      </c>
      <c r="K69" s="6">
        <f>(IF(F69="W",J69*G69,0))-J69</f>
        <v>-1</v>
      </c>
      <c r="L69" s="6">
        <f>I69+K69</f>
        <v>143.40499999999997</v>
      </c>
      <c r="M69" s="1"/>
      <c r="N69" s="6">
        <f t="shared" ref="N69:N84" si="9">S68</f>
        <v>146.21655518394647</v>
      </c>
      <c r="O69" s="6">
        <f t="shared" si="7"/>
        <v>167</v>
      </c>
      <c r="P69" s="6">
        <f t="shared" si="8"/>
        <v>20.783444816053532</v>
      </c>
      <c r="Q69" s="6">
        <f>P69/(G69-1)</f>
        <v>3.4639074693422551</v>
      </c>
      <c r="R69" s="6">
        <f>(IF(F69="W",Q69*G69,0))-Q69</f>
        <v>-3.4639074693422551</v>
      </c>
      <c r="S69" s="6">
        <f t="shared" si="5"/>
        <v>142.75264771460422</v>
      </c>
    </row>
    <row r="70" spans="1:19" x14ac:dyDescent="0.25">
      <c r="A70" s="2">
        <v>44724</v>
      </c>
      <c r="B70" s="1" t="s">
        <v>91</v>
      </c>
      <c r="C70" s="1">
        <v>7</v>
      </c>
      <c r="D70" s="1">
        <v>2</v>
      </c>
      <c r="E70" s="1" t="s">
        <v>106</v>
      </c>
      <c r="F70" s="1" t="s">
        <v>124</v>
      </c>
      <c r="G70" s="3">
        <v>3.2</v>
      </c>
      <c r="H70" s="1"/>
      <c r="I70" s="6">
        <f t="shared" si="6"/>
        <v>143.40499999999997</v>
      </c>
      <c r="J70" s="6">
        <v>1.5</v>
      </c>
      <c r="K70" s="6">
        <f>(IF(F70="W",J70*G70,0))-J70</f>
        <v>3.3000000000000007</v>
      </c>
      <c r="L70" s="6">
        <f>I70+K70</f>
        <v>146.70499999999998</v>
      </c>
      <c r="M70" s="1"/>
      <c r="N70" s="6">
        <f t="shared" si="9"/>
        <v>142.75264771460422</v>
      </c>
      <c r="O70" s="6">
        <f t="shared" si="7"/>
        <v>168</v>
      </c>
      <c r="P70" s="6">
        <f t="shared" si="8"/>
        <v>25.247352285395777</v>
      </c>
      <c r="Q70" s="6">
        <f>P70/(G70-1)</f>
        <v>11.476069220634443</v>
      </c>
      <c r="R70" s="6">
        <f>(IF(F70="W",Q70*G70,0))-Q70</f>
        <v>25.247352285395777</v>
      </c>
      <c r="S70" s="6">
        <f t="shared" si="5"/>
        <v>168</v>
      </c>
    </row>
    <row r="71" spans="1:19" x14ac:dyDescent="0.25">
      <c r="A71" s="2">
        <v>44724</v>
      </c>
      <c r="B71" s="1" t="s">
        <v>16</v>
      </c>
      <c r="C71" s="1">
        <v>7</v>
      </c>
      <c r="D71" s="1">
        <v>5</v>
      </c>
      <c r="E71" s="1" t="s">
        <v>107</v>
      </c>
      <c r="F71" s="1" t="s">
        <v>124</v>
      </c>
      <c r="G71" s="3">
        <v>3.1</v>
      </c>
      <c r="H71" s="1"/>
      <c r="I71" s="6">
        <f t="shared" si="6"/>
        <v>146.70499999999998</v>
      </c>
      <c r="J71" s="6">
        <v>2</v>
      </c>
      <c r="K71" s="6">
        <f>(IF(F71="W",J71*G71,0))-J71</f>
        <v>4.2</v>
      </c>
      <c r="L71" s="6">
        <f>I71+K71</f>
        <v>150.90499999999997</v>
      </c>
      <c r="M71" s="1"/>
      <c r="N71" s="6">
        <f t="shared" si="9"/>
        <v>168</v>
      </c>
      <c r="O71" s="6">
        <f t="shared" si="7"/>
        <v>169</v>
      </c>
      <c r="P71" s="6">
        <f t="shared" si="8"/>
        <v>1</v>
      </c>
      <c r="Q71" s="6">
        <f>P71/(G71-1)</f>
        <v>0.47619047619047616</v>
      </c>
      <c r="R71" s="6">
        <f>(IF(F71="W",Q71*G71,0))-Q71</f>
        <v>0.99999999999999989</v>
      </c>
      <c r="S71" s="6">
        <f t="shared" si="5"/>
        <v>169</v>
      </c>
    </row>
    <row r="72" spans="1:19" x14ac:dyDescent="0.25">
      <c r="A72" s="2">
        <v>44725</v>
      </c>
      <c r="B72" s="1" t="s">
        <v>78</v>
      </c>
      <c r="C72" s="1">
        <v>7</v>
      </c>
      <c r="D72" s="1">
        <v>1</v>
      </c>
      <c r="E72" s="1" t="s">
        <v>108</v>
      </c>
      <c r="F72" s="1" t="s">
        <v>124</v>
      </c>
      <c r="G72" s="3">
        <v>3.3</v>
      </c>
      <c r="H72" s="1"/>
      <c r="I72" s="6">
        <f t="shared" si="6"/>
        <v>150.90499999999997</v>
      </c>
      <c r="J72" s="6">
        <v>1.4</v>
      </c>
      <c r="K72" s="6">
        <f>(IF(F72="W",J72*G72,0))-J72</f>
        <v>3.2199999999999993</v>
      </c>
      <c r="L72" s="6">
        <f>I72+K72</f>
        <v>154.12499999999997</v>
      </c>
      <c r="M72" s="1"/>
      <c r="N72" s="6">
        <f t="shared" si="9"/>
        <v>169</v>
      </c>
      <c r="O72" s="6">
        <f t="shared" si="7"/>
        <v>170</v>
      </c>
      <c r="P72" s="6">
        <f t="shared" si="8"/>
        <v>1</v>
      </c>
      <c r="Q72" s="6">
        <f>P72/(G72-1)</f>
        <v>0.43478260869565222</v>
      </c>
      <c r="R72" s="6">
        <f>(IF(F72="W",Q72*G72,0))-Q72</f>
        <v>1</v>
      </c>
      <c r="S72" s="6">
        <f t="shared" si="5"/>
        <v>170</v>
      </c>
    </row>
    <row r="73" spans="1:19" x14ac:dyDescent="0.25">
      <c r="A73" s="2">
        <v>44727</v>
      </c>
      <c r="B73" s="1" t="s">
        <v>73</v>
      </c>
      <c r="C73" s="1">
        <v>5</v>
      </c>
      <c r="D73" s="1">
        <v>2</v>
      </c>
      <c r="E73" s="1" t="s">
        <v>109</v>
      </c>
      <c r="F73" s="1" t="s">
        <v>124</v>
      </c>
      <c r="G73" s="3">
        <v>2.6</v>
      </c>
      <c r="H73" s="1"/>
      <c r="I73" s="6">
        <f t="shared" si="6"/>
        <v>154.12499999999997</v>
      </c>
      <c r="J73" s="6">
        <v>2.5</v>
      </c>
      <c r="K73" s="6">
        <f>(IF(F73="W",J73*G73,0))-J73</f>
        <v>4</v>
      </c>
      <c r="L73" s="6">
        <f>I73+K73</f>
        <v>158.12499999999997</v>
      </c>
      <c r="M73" s="1"/>
      <c r="N73" s="6">
        <f t="shared" si="9"/>
        <v>170</v>
      </c>
      <c r="O73" s="6">
        <f t="shared" si="7"/>
        <v>171</v>
      </c>
      <c r="P73" s="6">
        <f t="shared" si="8"/>
        <v>1</v>
      </c>
      <c r="Q73" s="6">
        <f>P73/(G73-1)</f>
        <v>0.625</v>
      </c>
      <c r="R73" s="6">
        <f>(IF(F73="W",Q73*G73,0))-Q73</f>
        <v>1</v>
      </c>
      <c r="S73" s="6">
        <f t="shared" si="5"/>
        <v>171</v>
      </c>
    </row>
    <row r="74" spans="1:19" x14ac:dyDescent="0.25">
      <c r="A74" s="2">
        <v>44727</v>
      </c>
      <c r="B74" s="1" t="s">
        <v>48</v>
      </c>
      <c r="C74" s="1">
        <v>7</v>
      </c>
      <c r="D74" s="1">
        <v>3</v>
      </c>
      <c r="E74" s="1" t="s">
        <v>110</v>
      </c>
      <c r="F74" s="1" t="s">
        <v>125</v>
      </c>
      <c r="G74" s="3">
        <v>2.6</v>
      </c>
      <c r="H74" s="1"/>
      <c r="I74" s="6">
        <f t="shared" si="6"/>
        <v>158.12499999999997</v>
      </c>
      <c r="J74" s="6">
        <v>2</v>
      </c>
      <c r="K74" s="6">
        <f>(IF(F74="W",J74*G74,0))-J74</f>
        <v>-2</v>
      </c>
      <c r="L74" s="6">
        <f>I74+K74</f>
        <v>156.12499999999997</v>
      </c>
      <c r="M74" s="1"/>
      <c r="N74" s="6">
        <f t="shared" si="9"/>
        <v>171</v>
      </c>
      <c r="O74" s="6">
        <f t="shared" si="7"/>
        <v>172</v>
      </c>
      <c r="P74" s="6">
        <f t="shared" si="8"/>
        <v>1</v>
      </c>
      <c r="Q74" s="6">
        <f>P74/(G74-1)</f>
        <v>0.625</v>
      </c>
      <c r="R74" s="6">
        <f>(IF(F74="W",Q74*G74,0))-Q74</f>
        <v>-0.625</v>
      </c>
      <c r="S74" s="6">
        <f t="shared" si="5"/>
        <v>170.375</v>
      </c>
    </row>
    <row r="75" spans="1:19" x14ac:dyDescent="0.25">
      <c r="A75" s="2">
        <v>44728</v>
      </c>
      <c r="B75" s="1" t="s">
        <v>111</v>
      </c>
      <c r="C75" s="1">
        <v>1</v>
      </c>
      <c r="D75" s="1">
        <v>6</v>
      </c>
      <c r="E75" s="1" t="s">
        <v>112</v>
      </c>
      <c r="F75" s="1" t="s">
        <v>125</v>
      </c>
      <c r="G75" s="3">
        <v>4.5999999999999996</v>
      </c>
      <c r="H75" s="1"/>
      <c r="I75" s="6">
        <f t="shared" si="6"/>
        <v>156.12499999999997</v>
      </c>
      <c r="J75" s="6">
        <v>1</v>
      </c>
      <c r="K75" s="6">
        <f>(IF(F75="W",J75*G75,0))-J75</f>
        <v>-1</v>
      </c>
      <c r="L75" s="6">
        <f>I75+K75</f>
        <v>155.12499999999997</v>
      </c>
      <c r="M75" s="1"/>
      <c r="N75" s="6">
        <f t="shared" si="9"/>
        <v>170.375</v>
      </c>
      <c r="O75" s="6">
        <f t="shared" si="7"/>
        <v>173</v>
      </c>
      <c r="P75" s="6">
        <f t="shared" si="8"/>
        <v>2.625</v>
      </c>
      <c r="Q75" s="6">
        <f>P75/(G75-1)</f>
        <v>0.72916666666666674</v>
      </c>
      <c r="R75" s="6">
        <f>(IF(F75="W",Q75*G75,0))-Q75</f>
        <v>-0.72916666666666674</v>
      </c>
      <c r="S75" s="6">
        <f t="shared" si="5"/>
        <v>169.64583333333334</v>
      </c>
    </row>
    <row r="76" spans="1:19" x14ac:dyDescent="0.25">
      <c r="A76" s="2">
        <v>44730</v>
      </c>
      <c r="B76" s="1" t="s">
        <v>113</v>
      </c>
      <c r="C76" s="1">
        <v>3</v>
      </c>
      <c r="D76" s="1">
        <v>1</v>
      </c>
      <c r="E76" s="1" t="s">
        <v>114</v>
      </c>
      <c r="F76" s="1" t="s">
        <v>125</v>
      </c>
      <c r="G76" s="3">
        <v>5.4</v>
      </c>
      <c r="H76" s="1"/>
      <c r="I76" s="6">
        <f t="shared" si="6"/>
        <v>155.12499999999997</v>
      </c>
      <c r="J76" s="6">
        <v>1.2</v>
      </c>
      <c r="K76" s="6">
        <f>(IF(F76="W",J76*G76,0))-J76</f>
        <v>-1.2</v>
      </c>
      <c r="L76" s="6">
        <f>I76+K76</f>
        <v>153.92499999999998</v>
      </c>
      <c r="M76" s="1"/>
      <c r="N76" s="6">
        <f t="shared" si="9"/>
        <v>169.64583333333334</v>
      </c>
      <c r="O76" s="6">
        <f t="shared" si="7"/>
        <v>174</v>
      </c>
      <c r="P76" s="6">
        <f t="shared" si="8"/>
        <v>4.3541666666666572</v>
      </c>
      <c r="Q76" s="6">
        <f>P76/(G76-1)</f>
        <v>0.98958333333333115</v>
      </c>
      <c r="R76" s="6">
        <f>(IF(F76="W",Q76*G76,0))-Q76</f>
        <v>-0.98958333333333115</v>
      </c>
      <c r="S76" s="6">
        <f t="shared" si="5"/>
        <v>168.65625</v>
      </c>
    </row>
    <row r="77" spans="1:19" x14ac:dyDescent="0.25">
      <c r="A77" s="2">
        <v>44730</v>
      </c>
      <c r="B77" s="1" t="s">
        <v>24</v>
      </c>
      <c r="C77" s="1">
        <v>4</v>
      </c>
      <c r="D77" s="1">
        <v>4</v>
      </c>
      <c r="E77" s="1" t="s">
        <v>115</v>
      </c>
      <c r="F77" s="1" t="s">
        <v>125</v>
      </c>
      <c r="G77" s="3">
        <v>3</v>
      </c>
      <c r="H77" s="1"/>
      <c r="I77" s="6">
        <f t="shared" si="6"/>
        <v>153.92499999999998</v>
      </c>
      <c r="J77" s="6">
        <v>1</v>
      </c>
      <c r="K77" s="6">
        <f>(IF(F77="W",J77*G77,0))-J77</f>
        <v>-1</v>
      </c>
      <c r="L77" s="6">
        <f>I77+K77</f>
        <v>152.92499999999998</v>
      </c>
      <c r="M77" s="1"/>
      <c r="N77" s="6">
        <f t="shared" si="9"/>
        <v>168.65625</v>
      </c>
      <c r="O77" s="6">
        <f t="shared" si="7"/>
        <v>175</v>
      </c>
      <c r="P77" s="6">
        <f t="shared" si="8"/>
        <v>6.34375</v>
      </c>
      <c r="Q77" s="6">
        <f>P77/(G77-1)</f>
        <v>3.171875</v>
      </c>
      <c r="R77" s="6">
        <f>(IF(F77="W",Q77*G77,0))-Q77</f>
        <v>-3.171875</v>
      </c>
      <c r="S77" s="6">
        <f t="shared" si="5"/>
        <v>165.484375</v>
      </c>
    </row>
    <row r="78" spans="1:19" x14ac:dyDescent="0.25">
      <c r="A78" s="2">
        <v>44730</v>
      </c>
      <c r="B78" s="1" t="s">
        <v>24</v>
      </c>
      <c r="C78" s="1">
        <v>4</v>
      </c>
      <c r="D78" s="1">
        <v>3</v>
      </c>
      <c r="E78" s="1" t="s">
        <v>116</v>
      </c>
      <c r="F78" s="1" t="s">
        <v>125</v>
      </c>
      <c r="G78" s="3">
        <v>11</v>
      </c>
      <c r="H78" s="1"/>
      <c r="I78" s="6">
        <f t="shared" si="6"/>
        <v>152.92499999999998</v>
      </c>
      <c r="J78" s="6">
        <v>0.8</v>
      </c>
      <c r="K78" s="6">
        <f>(IF(F78="W",J78*G78,0))-J78</f>
        <v>-0.8</v>
      </c>
      <c r="L78" s="6">
        <f>I78+K78</f>
        <v>152.12499999999997</v>
      </c>
      <c r="M78" s="1"/>
      <c r="N78" s="6">
        <f t="shared" si="9"/>
        <v>165.484375</v>
      </c>
      <c r="O78" s="6">
        <f t="shared" si="7"/>
        <v>176</v>
      </c>
      <c r="P78" s="6">
        <f t="shared" si="8"/>
        <v>10.515625</v>
      </c>
      <c r="Q78" s="6">
        <f>P78/(G78-1)</f>
        <v>1.0515625</v>
      </c>
      <c r="R78" s="6">
        <f>(IF(F78="W",Q78*G78,0))-Q78</f>
        <v>-1.0515625</v>
      </c>
      <c r="S78" s="6">
        <f t="shared" si="5"/>
        <v>164.43281250000001</v>
      </c>
    </row>
    <row r="79" spans="1:19" x14ac:dyDescent="0.25">
      <c r="A79" s="2">
        <v>44730</v>
      </c>
      <c r="B79" s="1" t="s">
        <v>85</v>
      </c>
      <c r="C79" s="1">
        <v>7</v>
      </c>
      <c r="D79" s="1">
        <v>3</v>
      </c>
      <c r="E79" s="1" t="s">
        <v>117</v>
      </c>
      <c r="F79" s="1" t="s">
        <v>125</v>
      </c>
      <c r="G79" s="3">
        <v>2.35</v>
      </c>
      <c r="H79" s="1"/>
      <c r="I79" s="6">
        <f t="shared" si="6"/>
        <v>152.12499999999997</v>
      </c>
      <c r="J79" s="6">
        <v>2</v>
      </c>
      <c r="K79" s="6">
        <f>(IF(F79="W",J79*G79,0))-J79</f>
        <v>-2</v>
      </c>
      <c r="L79" s="6">
        <f>I79+K79</f>
        <v>150.12499999999997</v>
      </c>
      <c r="M79" s="1"/>
      <c r="N79" s="6">
        <f t="shared" si="9"/>
        <v>164.43281250000001</v>
      </c>
      <c r="O79" s="6">
        <f t="shared" si="7"/>
        <v>177</v>
      </c>
      <c r="P79" s="6">
        <f t="shared" si="8"/>
        <v>12.567187499999989</v>
      </c>
      <c r="Q79" s="6">
        <f>P79/(G79-1)</f>
        <v>9.3090277777777679</v>
      </c>
      <c r="R79" s="6">
        <f>(IF(F79="W",Q79*G79,0))-Q79</f>
        <v>-9.3090277777777679</v>
      </c>
      <c r="S79" s="6">
        <f t="shared" si="5"/>
        <v>155.12378472222224</v>
      </c>
    </row>
    <row r="80" spans="1:19" x14ac:dyDescent="0.25">
      <c r="A80" s="2">
        <v>44730</v>
      </c>
      <c r="B80" s="1" t="s">
        <v>20</v>
      </c>
      <c r="C80" s="1">
        <v>7</v>
      </c>
      <c r="D80" s="1">
        <v>3</v>
      </c>
      <c r="E80" s="1" t="s">
        <v>118</v>
      </c>
      <c r="F80" s="1" t="s">
        <v>125</v>
      </c>
      <c r="G80" s="3">
        <v>2.5</v>
      </c>
      <c r="H80" s="1"/>
      <c r="I80" s="6">
        <f t="shared" si="6"/>
        <v>150.12499999999997</v>
      </c>
      <c r="J80" s="6">
        <v>2</v>
      </c>
      <c r="K80" s="6">
        <f>(IF(F80="W",J80*G80,0))-J80</f>
        <v>-2</v>
      </c>
      <c r="L80" s="6">
        <f>I80+K80</f>
        <v>148.12499999999997</v>
      </c>
      <c r="M80" s="1"/>
      <c r="N80" s="6">
        <f t="shared" si="9"/>
        <v>155.12378472222224</v>
      </c>
      <c r="O80" s="6">
        <f t="shared" si="7"/>
        <v>178</v>
      </c>
      <c r="P80" s="6">
        <f t="shared" si="8"/>
        <v>22.87621527777776</v>
      </c>
      <c r="Q80" s="6">
        <f>P80/(G80-1)</f>
        <v>15.250810185185173</v>
      </c>
      <c r="R80" s="6">
        <f>(IF(F80="W",Q80*G80,0))-Q80</f>
        <v>-15.250810185185173</v>
      </c>
      <c r="S80" s="6">
        <f t="shared" si="5"/>
        <v>139.87297453703707</v>
      </c>
    </row>
    <row r="81" spans="1:19" x14ac:dyDescent="0.25">
      <c r="A81" s="2">
        <v>44731</v>
      </c>
      <c r="B81" s="1" t="s">
        <v>10</v>
      </c>
      <c r="C81" s="1">
        <v>4</v>
      </c>
      <c r="D81" s="1">
        <v>1</v>
      </c>
      <c r="E81" s="1" t="s">
        <v>119</v>
      </c>
      <c r="F81" s="1" t="s">
        <v>125</v>
      </c>
      <c r="G81" s="3">
        <v>1.85</v>
      </c>
      <c r="H81" s="1"/>
      <c r="I81" s="6">
        <f t="shared" si="6"/>
        <v>148.12499999999997</v>
      </c>
      <c r="J81" s="6">
        <v>2.2000000000000002</v>
      </c>
      <c r="K81" s="6">
        <f>(IF(F81="W",J81*G81,0))-J81</f>
        <v>-2.2000000000000002</v>
      </c>
      <c r="L81" s="6">
        <f>I81+K81</f>
        <v>145.92499999999998</v>
      </c>
      <c r="M81" s="1"/>
      <c r="N81" s="6">
        <f t="shared" si="9"/>
        <v>139.87297453703707</v>
      </c>
      <c r="O81" s="6">
        <f t="shared" si="7"/>
        <v>179</v>
      </c>
      <c r="P81" s="6">
        <f t="shared" si="8"/>
        <v>39.127025462962933</v>
      </c>
      <c r="Q81" s="6">
        <f>P81/(G81-1)</f>
        <v>46.031794662309331</v>
      </c>
      <c r="R81" s="6">
        <f>(IF(F81="W",Q81*G81,0))-Q81</f>
        <v>-46.031794662309331</v>
      </c>
      <c r="S81" s="6">
        <f t="shared" si="5"/>
        <v>93.841179874727743</v>
      </c>
    </row>
    <row r="82" spans="1:19" x14ac:dyDescent="0.25">
      <c r="A82" s="2">
        <v>44731</v>
      </c>
      <c r="B82" s="1" t="s">
        <v>91</v>
      </c>
      <c r="C82" s="1">
        <v>8</v>
      </c>
      <c r="D82" s="1">
        <v>5</v>
      </c>
      <c r="E82" s="1" t="s">
        <v>120</v>
      </c>
      <c r="F82" s="1" t="s">
        <v>125</v>
      </c>
      <c r="G82" s="3">
        <v>5</v>
      </c>
      <c r="H82" s="1"/>
      <c r="I82" s="6">
        <f t="shared" si="6"/>
        <v>145.92499999999998</v>
      </c>
      <c r="J82" s="6">
        <v>1</v>
      </c>
      <c r="K82" s="6">
        <f>(IF(F82="W",J82*G82,0))-J82</f>
        <v>-1</v>
      </c>
      <c r="L82" s="6">
        <f>I82+K82</f>
        <v>144.92499999999998</v>
      </c>
      <c r="M82" s="1"/>
      <c r="N82" s="6">
        <f t="shared" si="9"/>
        <v>93.841179874727743</v>
      </c>
      <c r="O82" s="6">
        <f t="shared" si="7"/>
        <v>180</v>
      </c>
      <c r="P82" s="6">
        <f t="shared" si="8"/>
        <v>86.158820125272257</v>
      </c>
      <c r="Q82" s="6">
        <f>P82/(G82-1)</f>
        <v>21.539705031318064</v>
      </c>
      <c r="R82" s="6">
        <f>(IF(F82="W",Q82*G82,0))-Q82</f>
        <v>-21.539705031318064</v>
      </c>
      <c r="S82" s="6">
        <f t="shared" si="5"/>
        <v>72.301474843409679</v>
      </c>
    </row>
    <row r="83" spans="1:19" x14ac:dyDescent="0.25">
      <c r="A83" s="2">
        <v>44734</v>
      </c>
      <c r="B83" s="1" t="s">
        <v>12</v>
      </c>
      <c r="C83" s="1">
        <v>6</v>
      </c>
      <c r="D83" s="1">
        <v>1</v>
      </c>
      <c r="E83" s="1" t="s">
        <v>121</v>
      </c>
      <c r="F83" s="1" t="s">
        <v>125</v>
      </c>
      <c r="G83" s="3">
        <v>3.6</v>
      </c>
      <c r="H83" s="1"/>
      <c r="I83" s="6">
        <f t="shared" si="6"/>
        <v>144.92499999999998</v>
      </c>
      <c r="J83" s="6">
        <v>1.5</v>
      </c>
      <c r="K83" s="6">
        <f>(IF(F83="W",J83*G83,0))-J83</f>
        <v>-1.5</v>
      </c>
      <c r="L83" s="6">
        <f>I83+K83</f>
        <v>143.42499999999998</v>
      </c>
      <c r="M83" s="1"/>
      <c r="N83" s="6">
        <f t="shared" si="9"/>
        <v>72.301474843409679</v>
      </c>
      <c r="O83" s="6">
        <f t="shared" si="7"/>
        <v>181</v>
      </c>
      <c r="P83" s="6">
        <f t="shared" si="8"/>
        <v>108.69852515659032</v>
      </c>
      <c r="Q83" s="6">
        <f>P83/(G83-1)</f>
        <v>41.807125060227044</v>
      </c>
      <c r="R83" s="6">
        <f>(IF(F83="W",Q83*G83,0))-Q83</f>
        <v>-41.807125060227044</v>
      </c>
      <c r="S83" s="6">
        <f t="shared" si="5"/>
        <v>30.494349783182635</v>
      </c>
    </row>
    <row r="84" spans="1:19" x14ac:dyDescent="0.25">
      <c r="A84" s="2">
        <v>44734</v>
      </c>
      <c r="B84" s="1" t="s">
        <v>73</v>
      </c>
      <c r="C84" s="1">
        <v>7</v>
      </c>
      <c r="D84" s="1">
        <v>5</v>
      </c>
      <c r="E84" s="1" t="s">
        <v>122</v>
      </c>
      <c r="F84" s="1" t="s">
        <v>124</v>
      </c>
      <c r="G84" s="3">
        <v>2.5</v>
      </c>
      <c r="H84" s="1"/>
      <c r="I84" s="6">
        <f t="shared" si="6"/>
        <v>143.42499999999998</v>
      </c>
      <c r="J84" s="6">
        <v>2</v>
      </c>
      <c r="K84" s="6">
        <f>(IF(F84="W",J84*G84,0))-J84</f>
        <v>3</v>
      </c>
      <c r="L84" s="6">
        <f>I84+K84</f>
        <v>146.42499999999998</v>
      </c>
      <c r="M84" s="1"/>
      <c r="N84" s="6">
        <f t="shared" si="9"/>
        <v>30.494349783182635</v>
      </c>
      <c r="O84" s="6">
        <f t="shared" si="7"/>
        <v>182</v>
      </c>
      <c r="P84" s="6">
        <f t="shared" si="8"/>
        <v>151.50565021681737</v>
      </c>
      <c r="Q84" s="6">
        <f>P84/(G84-1)</f>
        <v>101.00376681121158</v>
      </c>
      <c r="R84" s="1"/>
      <c r="S84" s="1"/>
    </row>
  </sheetData>
  <mergeCells count="3">
    <mergeCell ref="A1:G1"/>
    <mergeCell ref="I1:L1"/>
    <mergeCell ref="N1:S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Haywood</dc:creator>
  <cp:lastModifiedBy>Mark Haywood</cp:lastModifiedBy>
  <dcterms:created xsi:type="dcterms:W3CDTF">2022-09-14T00:26:53Z</dcterms:created>
  <dcterms:modified xsi:type="dcterms:W3CDTF">2022-09-14T01:12:30Z</dcterms:modified>
</cp:coreProperties>
</file>